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7895" windowHeight="10935" activeTab="1"/>
  </bookViews>
  <sheets>
    <sheet name="0503117 (ДетКБК)" sheetId="1" r:id="rId1"/>
    <sheet name="0503117 (ДетКБК.КОСГУ)" sheetId="2" r:id="rId2"/>
  </sheets>
  <calcPr calcId="124519"/>
</workbook>
</file>

<file path=xl/calcChain.xml><?xml version="1.0" encoding="utf-8"?>
<calcChain xmlns="http://schemas.openxmlformats.org/spreadsheetml/2006/main">
  <c r="M120" i="2"/>
  <c r="M119"/>
  <c r="K118"/>
  <c r="K117"/>
  <c r="K116"/>
  <c r="M114"/>
  <c r="K114"/>
  <c r="M110"/>
  <c r="K110"/>
  <c r="K106"/>
  <c r="J106"/>
  <c r="I106"/>
  <c r="J98"/>
  <c r="I98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120" i="1"/>
  <c r="M119"/>
  <c r="K118"/>
  <c r="K117"/>
  <c r="K116"/>
  <c r="K106" s="1"/>
  <c r="M114"/>
  <c r="K114"/>
  <c r="M110"/>
  <c r="K110"/>
  <c r="J106"/>
  <c r="I106"/>
  <c r="J98"/>
  <c r="I98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</calcChain>
</file>

<file path=xl/sharedStrings.xml><?xml version="1.0" encoding="utf-8"?>
<sst xmlns="http://schemas.openxmlformats.org/spreadsheetml/2006/main" count="956" uniqueCount="214">
  <si>
    <t>ОТЧЕТ ОБ ИСПОЛНЕНИИ БЮДЖЕТА</t>
  </si>
  <si>
    <t>КОДЫ</t>
  </si>
  <si>
    <t>334</t>
  </si>
  <si>
    <t>0503117</t>
  </si>
  <si>
    <t>3</t>
  </si>
  <si>
    <t>на</t>
  </si>
  <si>
    <t>01 мая 2024 г.</t>
  </si>
  <si>
    <t>Дата</t>
  </si>
  <si>
    <t>500</t>
  </si>
  <si>
    <t>по ОКПО</t>
  </si>
  <si>
    <t>04198720</t>
  </si>
  <si>
    <t>01.05.2024</t>
  </si>
  <si>
    <t>Наименование финансового органа</t>
  </si>
  <si>
    <t>Муниципальное учреждение Администрация Великосельского сельского поселения</t>
  </si>
  <si>
    <t>Глава по БК</t>
  </si>
  <si>
    <t>Наименование публично-правового образования</t>
  </si>
  <si>
    <t>Бюджет Великосельского сельского поселения</t>
  </si>
  <si>
    <t>по ОКТМО</t>
  </si>
  <si>
    <t>49639425</t>
  </si>
  <si>
    <t>Периодичность:  месячная, квартальная, годовая</t>
  </si>
  <si>
    <t>Единица измерения:  руб</t>
  </si>
  <si>
    <t>383</t>
  </si>
  <si>
    <t>5322013243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</si>
  <si>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</si>
  <si>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</si>
  <si>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</si>
  <si>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</si>
  <si>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</si>
  <si>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</si>
  <si>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</si>
  <si>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</si>
  <si>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</si>
  <si>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</si>
  <si>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</si>
  <si>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</si>
  <si>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</si>
  <si>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</si>
  <si>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</si>
  <si>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</si>
  <si>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</si>
  <si>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</si>
  <si>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</si>
  <si>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</si>
  <si>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</si>
  <si>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</si>
  <si>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</si>
  <si>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</si>
  <si>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</si>
  <si>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</si>
  <si>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</si>
  <si>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</si>
  <si>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</si>
  <si>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</si>
  <si>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</si>
  <si>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</si>
  <si>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</si>
  <si>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</si>
  <si>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</si>
  <si>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</si>
  <si>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</si>
  <si>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</si>
  <si>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</si>
  <si>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</si>
  <si>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</si>
  <si>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</si>
  <si>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</si>
  <si>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</si>
  <si>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</si>
  <si>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</si>
  <si>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</si>
  <si>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</si>
  <si>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</si>
  <si>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</si>
  <si>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Прочие межбюджетные трансферты, передаваемые бюджетам сельских поселений</t>
  </si>
  <si>
    <t>20249999100000150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</si>
  <si>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</si>
  <si>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20705020100000150</t>
  </si>
  <si>
    <t>Прочие безвозмездные поступления в бюджеты сельских поселений</t>
  </si>
  <si>
    <t>20705030100000150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</si>
  <si>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</si>
  <si>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</si>
  <si>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</si>
  <si>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</si>
  <si>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</si>
  <si>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</si>
  <si>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</si>
  <si>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</si>
  <si>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020</t>
  </si>
  <si>
    <t>0102</t>
  </si>
  <si>
    <t>9000010020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</si>
  <si>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</si>
  <si>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</si>
  <si>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</si>
  <si>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</si>
  <si>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</si>
  <si>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</si>
  <si>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0104</t>
  </si>
  <si>
    <t>0700010040</t>
  </si>
  <si>
    <t>244</t>
  </si>
  <si>
    <t>0900042460</t>
  </si>
  <si>
    <t>1000010040</t>
  </si>
  <si>
    <t>9000010040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</si>
  <si>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</si>
  <si>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</si>
  <si>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</si>
  <si>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</si>
  <si>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</si>
  <si>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</si>
  <si>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9000170280</t>
  </si>
  <si>
    <t>Иные межбюджетные трансферты</t>
  </si>
  <si>
    <t>0106</t>
  </si>
  <si>
    <t>9000000050</t>
  </si>
  <si>
    <t>540</t>
  </si>
  <si>
    <t>Резервные средства</t>
  </si>
  <si>
    <t>0111</t>
  </si>
  <si>
    <t>9000040990</t>
  </si>
  <si>
    <t>870</t>
  </si>
  <si>
    <t>0113</t>
  </si>
  <si>
    <t>0600040000</t>
  </si>
  <si>
    <t>Иные выплаты населению</t>
  </si>
  <si>
    <t>9000040100</t>
  </si>
  <si>
    <t>360</t>
  </si>
  <si>
    <t>9000040110</t>
  </si>
  <si>
    <t>0203</t>
  </si>
  <si>
    <t>9000051180</t>
  </si>
  <si>
    <t>0310</t>
  </si>
  <si>
    <t>0200040140</t>
  </si>
  <si>
    <t>0409</t>
  </si>
  <si>
    <t>0510040220</t>
  </si>
  <si>
    <t>0510041520</t>
  </si>
  <si>
    <t>0510071520</t>
  </si>
  <si>
    <t>0520040230</t>
  </si>
  <si>
    <t>0520041520</t>
  </si>
  <si>
    <t>0520071520</t>
  </si>
  <si>
    <t>0412</t>
  </si>
  <si>
    <t>0800040000</t>
  </si>
  <si>
    <t>0503</t>
  </si>
  <si>
    <t>0300040410</t>
  </si>
  <si>
    <t>0410040510</t>
  </si>
  <si>
    <t>0420040590</t>
  </si>
  <si>
    <t>0420040700</t>
  </si>
  <si>
    <t>0420075260</t>
  </si>
  <si>
    <t>04200S2090</t>
  </si>
  <si>
    <t>04200S5260</t>
  </si>
  <si>
    <t>04200S5430</t>
  </si>
  <si>
    <t>0440040590</t>
  </si>
  <si>
    <t>04500L2990</t>
  </si>
  <si>
    <t>0707</t>
  </si>
  <si>
    <t>9000040070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</si>
  <si>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</si>
  <si>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0801</t>
  </si>
  <si>
    <t>0100020060</t>
  </si>
  <si>
    <t>621</t>
  </si>
  <si>
    <t>Иные пенсии, социальные доплаты к пенсиям</t>
  </si>
  <si>
    <t>1001</t>
  </si>
  <si>
    <t>9000080000</t>
  </si>
  <si>
    <t>312</t>
  </si>
  <si>
    <t>1101</t>
  </si>
  <si>
    <t>9000040080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</si>
  <si>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</si>
  <si>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</si>
  <si>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</si>
  <si>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</si>
  <si>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</si>
  <si>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</si>
  <si>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</si>
  <si>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</si>
  <si>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</si>
  <si>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</si>
  <si>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</si>
  <si>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</si>
  <si>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</si>
  <si>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</si>
  <si>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</si>
  <si>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</si>
  <si>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</si>
  <si>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</si>
  <si>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</si>
  <si>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</si>
  <si>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</si>
  <si>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</si>
  <si>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</si>
  <si>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Руководитель          ____________________</t>
  </si>
  <si>
    <t>Руководитель финансово-
экономической службы</t>
  </si>
  <si>
    <t>(подпись)</t>
  </si>
  <si>
    <t>(расшифровка подписи)</t>
  </si>
  <si>
    <t>Главный бухгалтер ____________________</t>
  </si>
  <si>
    <t>"________"    ________________________  20  ___  г.</t>
  </si>
  <si>
    <t>на</t>
  </si>
  <si>
    <t>Дата</t>
  </si>
  <si>
    <t>по ОКПО</t>
  </si>
  <si>
    <t>Глава по БК</t>
  </si>
  <si>
    <t>по ОКТМО</t>
  </si>
  <si>
    <t>Единица измерения:  руб</t>
  </si>
  <si>
    <t>2. Расходы бюджета</t>
  </si>
  <si>
    <t>Форма 0503117  с.2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</si>
  <si>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</si>
  <si>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</si>
  <si>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</si>
  <si>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</si>
  <si>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</si>
  <si>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прочих налогов, сборов</t>
  </si>
  <si>
    <t>Уплата иных платежей</t>
  </si>
  <si>
    <t>Иные межбюджетные трансферты</t>
  </si>
  <si>
    <t>Резервные средства</t>
  </si>
  <si>
    <t>Иные выплаты населению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</si>
  <si>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</si>
  <si>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Иные пенсии, социальные доплаты к пенсиям</t>
  </si>
  <si>
    <t>3. Источники финансирования дефицита бюджета</t>
  </si>
  <si>
    <t>Форма 0503117  с.3</t>
  </si>
  <si>
    <t>в том числе:</t>
  </si>
  <si>
    <t>из них:</t>
  </si>
  <si>
    <t>(подпись)</t>
  </si>
  <si>
    <t>Главный бухгалтер ____________________</t>
  </si>
</sst>
</file>

<file path=xl/styles.xml><?xml version="1.0" encoding="utf-8"?>
<styleSheet xmlns="http://schemas.openxmlformats.org/spreadsheetml/2006/main">
  <fonts count="4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0" fillId="0" borderId="0" xfId="0"/>
    <xf numFmtId="49" fontId="2" fillId="0" borderId="1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49" fontId="2" fillId="6" borderId="10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9" xfId="0" applyNumberFormat="1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136"/>
  <sheetViews>
    <sheetView workbookViewId="0"/>
  </sheetViews>
  <sheetFormatPr defaultRowHeight="15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>
      <c r="K1" s="1"/>
    </row>
    <row r="2" spans="2:14" ht="15.75" customHeight="1">
      <c r="B2" s="137" t="s">
        <v>0</v>
      </c>
      <c r="C2" s="138"/>
      <c r="D2" s="134"/>
      <c r="E2" s="134"/>
      <c r="F2" s="134"/>
      <c r="G2" s="134"/>
      <c r="H2" s="134"/>
      <c r="I2" s="134"/>
      <c r="J2" s="137"/>
      <c r="K2" s="2" t="s">
        <v>1</v>
      </c>
      <c r="L2" s="3" t="s">
        <v>2</v>
      </c>
      <c r="M2" s="4"/>
    </row>
    <row r="3" spans="2:14" ht="15" customHeight="1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>
      <c r="B4" s="12" t="s">
        <v>5</v>
      </c>
      <c r="C4" s="143" t="s">
        <v>6</v>
      </c>
      <c r="D4" s="143"/>
      <c r="E4" s="143"/>
      <c r="F4" s="14"/>
      <c r="G4" s="14"/>
      <c r="H4" s="203"/>
      <c r="I4" s="203"/>
      <c r="J4" s="15" t="s">
        <v>7</v>
      </c>
      <c r="K4" s="16">
        <v>45413</v>
      </c>
      <c r="L4" s="11" t="s">
        <v>8</v>
      </c>
      <c r="M4" s="4"/>
    </row>
    <row r="5" spans="2:14" ht="15" customHeight="1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21.4" customHeight="1">
      <c r="B6" s="6" t="s">
        <v>12</v>
      </c>
      <c r="C6" s="144" t="s">
        <v>13</v>
      </c>
      <c r="D6" s="144"/>
      <c r="E6" s="144"/>
      <c r="F6" s="144"/>
      <c r="G6" s="144"/>
      <c r="H6" s="144"/>
      <c r="I6" s="144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>
      <c r="B7" s="6" t="s">
        <v>15</v>
      </c>
      <c r="C7" s="145" t="s">
        <v>16</v>
      </c>
      <c r="D7" s="145"/>
      <c r="E7" s="145"/>
      <c r="F7" s="145"/>
      <c r="G7" s="145"/>
      <c r="H7" s="145"/>
      <c r="I7" s="145"/>
      <c r="J7" s="18" t="s">
        <v>17</v>
      </c>
      <c r="K7" s="19" t="s">
        <v>18</v>
      </c>
      <c r="L7" s="11" t="s">
        <v>4</v>
      </c>
      <c r="M7" s="4"/>
      <c r="N7" s="20" t="s">
        <v>16</v>
      </c>
    </row>
    <row r="8" spans="2:14" ht="15" customHeight="1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>
      <c r="B9" s="6" t="s">
        <v>20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>
      <c r="B10" s="134" t="s">
        <v>23</v>
      </c>
      <c r="C10" s="134"/>
      <c r="D10" s="134"/>
      <c r="E10" s="134"/>
      <c r="F10" s="134"/>
      <c r="G10" s="134"/>
      <c r="H10" s="134"/>
      <c r="I10" s="134"/>
      <c r="J10" s="134"/>
      <c r="K10" s="135"/>
      <c r="L10" s="26" t="s">
        <v>24</v>
      </c>
    </row>
    <row r="11" spans="2:14" ht="15" customHeight="1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>
      <c r="B12" s="136" t="s">
        <v>25</v>
      </c>
      <c r="C12" s="139" t="s">
        <v>26</v>
      </c>
      <c r="D12" s="139" t="s">
        <v>27</v>
      </c>
      <c r="E12" s="146"/>
      <c r="F12" s="147"/>
      <c r="G12" s="136"/>
      <c r="H12" s="139"/>
      <c r="I12" s="139" t="s">
        <v>28</v>
      </c>
      <c r="J12" s="139" t="s">
        <v>29</v>
      </c>
      <c r="K12" s="146" t="s">
        <v>30</v>
      </c>
      <c r="L12" s="29"/>
    </row>
    <row r="13" spans="2:14" ht="15" customHeight="1">
      <c r="B13" s="136"/>
      <c r="C13" s="139"/>
      <c r="D13" s="148"/>
      <c r="E13" s="149"/>
      <c r="F13" s="149"/>
      <c r="G13" s="149"/>
      <c r="H13" s="148"/>
      <c r="I13" s="139"/>
      <c r="J13" s="139"/>
      <c r="K13" s="146"/>
      <c r="L13" s="29"/>
    </row>
    <row r="14" spans="2:14" ht="15" customHeight="1">
      <c r="B14" s="136"/>
      <c r="C14" s="139"/>
      <c r="D14" s="150"/>
      <c r="E14" s="149"/>
      <c r="F14" s="149"/>
      <c r="G14" s="149"/>
      <c r="H14" s="150"/>
      <c r="I14" s="139"/>
      <c r="J14" s="139"/>
      <c r="K14" s="146"/>
      <c r="L14" s="29"/>
    </row>
    <row r="15" spans="2:14" ht="13.5" customHeight="1">
      <c r="B15" s="30">
        <v>1</v>
      </c>
      <c r="C15" s="31">
        <v>2</v>
      </c>
      <c r="D15" s="151">
        <v>3</v>
      </c>
      <c r="E15" s="152"/>
      <c r="F15" s="153"/>
      <c r="G15" s="154"/>
      <c r="H15" s="32"/>
      <c r="I15" s="33" t="s">
        <v>31</v>
      </c>
      <c r="J15" s="33" t="s">
        <v>32</v>
      </c>
      <c r="K15" s="34" t="s">
        <v>33</v>
      </c>
      <c r="L15" s="35"/>
    </row>
    <row r="16" spans="2:14" ht="15" customHeight="1">
      <c r="B16" s="36" t="s">
        <v>34</v>
      </c>
      <c r="C16" s="37" t="s">
        <v>35</v>
      </c>
      <c r="D16" s="155" t="s">
        <v>36</v>
      </c>
      <c r="E16" s="156"/>
      <c r="F16" s="157"/>
      <c r="G16" s="158"/>
      <c r="H16" s="38"/>
      <c r="I16" s="39">
        <v>25179492.57</v>
      </c>
      <c r="J16" s="39">
        <v>6485577.9800000004</v>
      </c>
      <c r="K16" s="40">
        <v>18786353.469999999</v>
      </c>
      <c r="L16" s="41"/>
    </row>
    <row r="17" spans="2:21" ht="15" customHeight="1">
      <c r="B17" s="42" t="s">
        <v>37</v>
      </c>
      <c r="C17" s="43"/>
      <c r="D17" s="179"/>
      <c r="E17" s="180"/>
      <c r="F17" s="181"/>
      <c r="G17" s="182"/>
      <c r="H17" s="44"/>
      <c r="I17" s="45"/>
      <c r="J17" s="45"/>
      <c r="K17" s="46"/>
      <c r="L17" s="41"/>
    </row>
    <row r="18" spans="2:21" ht="82.35" customHeight="1">
      <c r="B18" s="47" t="s">
        <v>38</v>
      </c>
      <c r="C18" s="48" t="s">
        <v>35</v>
      </c>
      <c r="D18" s="49" t="s">
        <v>39</v>
      </c>
      <c r="E18" s="200" t="s">
        <v>40</v>
      </c>
      <c r="F18" s="201"/>
      <c r="G18" s="202"/>
      <c r="H18" s="51"/>
      <c r="I18" s="52">
        <v>145000</v>
      </c>
      <c r="J18" s="52">
        <v>45025.57</v>
      </c>
      <c r="K18" s="53">
        <f t="shared" ref="K18:K39" si="0">IF(IF(I18="",0,I18)=0,0,(IF(I18&gt;0,IF(J18&gt;I18,0,I18-J18),IF(J18&gt;I18,I18-J18,0))))</f>
        <v>99974.43</v>
      </c>
      <c r="L18" s="54"/>
      <c r="M18" s="55" t="str">
        <f t="shared" ref="M18:M39" si="1">IF(D18="","000",D18)&amp;IF(E18="","00000000000000000",E18)</f>
        <v>00010102010010000110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>
      <c r="B19" s="47" t="s">
        <v>41</v>
      </c>
      <c r="C19" s="48" t="s">
        <v>35</v>
      </c>
      <c r="D19" s="49" t="s">
        <v>39</v>
      </c>
      <c r="E19" s="200" t="s">
        <v>42</v>
      </c>
      <c r="F19" s="201"/>
      <c r="G19" s="202"/>
      <c r="H19" s="51"/>
      <c r="I19" s="52">
        <v>100</v>
      </c>
      <c r="J19" s="52"/>
      <c r="K19" s="53">
        <f t="shared" si="0"/>
        <v>100</v>
      </c>
      <c r="L19" s="54"/>
      <c r="M19" s="55" t="str">
        <f t="shared" si="1"/>
        <v>00010102020010000110</v>
      </c>
      <c r="N19" s="55"/>
      <c r="O19" s="55"/>
      <c r="P19" s="55"/>
      <c r="Q19" s="55"/>
      <c r="R19" s="55"/>
      <c r="S19" s="55"/>
      <c r="T19" s="55"/>
      <c r="U19" s="55"/>
    </row>
    <row r="20" spans="2:21" ht="72.2" customHeight="1">
      <c r="B20" s="47" t="s">
        <v>43</v>
      </c>
      <c r="C20" s="48" t="s">
        <v>35</v>
      </c>
      <c r="D20" s="49" t="s">
        <v>39</v>
      </c>
      <c r="E20" s="200" t="s">
        <v>44</v>
      </c>
      <c r="F20" s="201"/>
      <c r="G20" s="202"/>
      <c r="H20" s="51"/>
      <c r="I20" s="52">
        <v>290</v>
      </c>
      <c r="J20" s="52">
        <v>1954.63</v>
      </c>
      <c r="K20" s="53">
        <f t="shared" si="0"/>
        <v>0</v>
      </c>
      <c r="L20" s="54"/>
      <c r="M20" s="55" t="str">
        <f t="shared" si="1"/>
        <v>00010102030010000110</v>
      </c>
      <c r="N20" s="55"/>
      <c r="O20" s="55"/>
      <c r="P20" s="55"/>
      <c r="Q20" s="55"/>
      <c r="R20" s="55"/>
      <c r="S20" s="55"/>
      <c r="T20" s="55"/>
      <c r="U20" s="55"/>
    </row>
    <row r="21" spans="2:21" ht="92.45" customHeight="1">
      <c r="B21" s="47" t="s">
        <v>45</v>
      </c>
      <c r="C21" s="48" t="s">
        <v>35</v>
      </c>
      <c r="D21" s="49" t="s">
        <v>39</v>
      </c>
      <c r="E21" s="200" t="s">
        <v>46</v>
      </c>
      <c r="F21" s="201"/>
      <c r="G21" s="202"/>
      <c r="H21" s="51"/>
      <c r="I21" s="52">
        <v>931600</v>
      </c>
      <c r="J21" s="52">
        <v>268148.15999999997</v>
      </c>
      <c r="K21" s="53">
        <f t="shared" si="0"/>
        <v>663451.84000000008</v>
      </c>
      <c r="L21" s="54"/>
      <c r="M21" s="55" t="str">
        <f t="shared" si="1"/>
        <v>00010302231010000110</v>
      </c>
      <c r="N21" s="55"/>
      <c r="O21" s="55"/>
      <c r="P21" s="55"/>
      <c r="Q21" s="55"/>
      <c r="R21" s="55"/>
      <c r="S21" s="55"/>
      <c r="T21" s="55"/>
      <c r="U21" s="55"/>
    </row>
    <row r="22" spans="2:21" ht="102.6" customHeight="1">
      <c r="B22" s="47" t="s">
        <v>47</v>
      </c>
      <c r="C22" s="48" t="s">
        <v>35</v>
      </c>
      <c r="D22" s="49" t="s">
        <v>39</v>
      </c>
      <c r="E22" s="200" t="s">
        <v>48</v>
      </c>
      <c r="F22" s="201"/>
      <c r="G22" s="202"/>
      <c r="H22" s="51"/>
      <c r="I22" s="52">
        <v>6300</v>
      </c>
      <c r="J22" s="52">
        <v>1411.75</v>
      </c>
      <c r="K22" s="53">
        <f t="shared" si="0"/>
        <v>4888.25</v>
      </c>
      <c r="L22" s="54"/>
      <c r="M22" s="55" t="str">
        <f t="shared" si="1"/>
        <v>00010302241010000110</v>
      </c>
      <c r="N22" s="55"/>
      <c r="O22" s="55"/>
      <c r="P22" s="55"/>
      <c r="Q22" s="55"/>
      <c r="R22" s="55"/>
      <c r="S22" s="55"/>
      <c r="T22" s="55"/>
      <c r="U22" s="55"/>
    </row>
    <row r="23" spans="2:21" ht="92.45" customHeight="1">
      <c r="B23" s="47" t="s">
        <v>49</v>
      </c>
      <c r="C23" s="48" t="s">
        <v>35</v>
      </c>
      <c r="D23" s="49" t="s">
        <v>39</v>
      </c>
      <c r="E23" s="200" t="s">
        <v>50</v>
      </c>
      <c r="F23" s="201"/>
      <c r="G23" s="202"/>
      <c r="H23" s="51"/>
      <c r="I23" s="52">
        <v>1212490</v>
      </c>
      <c r="J23" s="52">
        <v>306923.89</v>
      </c>
      <c r="K23" s="53">
        <f t="shared" si="0"/>
        <v>905566.11</v>
      </c>
      <c r="L23" s="54"/>
      <c r="M23" s="55" t="str">
        <f t="shared" si="1"/>
        <v>00010302251010000110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>
      <c r="B24" s="47" t="s">
        <v>51</v>
      </c>
      <c r="C24" s="48" t="s">
        <v>35</v>
      </c>
      <c r="D24" s="49" t="s">
        <v>39</v>
      </c>
      <c r="E24" s="200" t="s">
        <v>52</v>
      </c>
      <c r="F24" s="201"/>
      <c r="G24" s="202"/>
      <c r="H24" s="51"/>
      <c r="I24" s="52"/>
      <c r="J24" s="52">
        <v>-29625.75</v>
      </c>
      <c r="K24" s="53">
        <f t="shared" si="0"/>
        <v>0</v>
      </c>
      <c r="L24" s="54"/>
      <c r="M24" s="55" t="str">
        <f t="shared" si="1"/>
        <v>00010302261010000110</v>
      </c>
      <c r="N24" s="55"/>
      <c r="O24" s="55"/>
      <c r="P24" s="55"/>
      <c r="Q24" s="55"/>
      <c r="R24" s="55"/>
      <c r="S24" s="55"/>
      <c r="T24" s="55"/>
      <c r="U24" s="55"/>
    </row>
    <row r="25" spans="2:21" ht="15" customHeight="1">
      <c r="B25" s="47" t="s">
        <v>53</v>
      </c>
      <c r="C25" s="48" t="s">
        <v>35</v>
      </c>
      <c r="D25" s="49" t="s">
        <v>39</v>
      </c>
      <c r="E25" s="200" t="s">
        <v>54</v>
      </c>
      <c r="F25" s="201"/>
      <c r="G25" s="202"/>
      <c r="H25" s="51"/>
      <c r="I25" s="52">
        <v>5400</v>
      </c>
      <c r="J25" s="52">
        <v>3780.6</v>
      </c>
      <c r="K25" s="53">
        <f t="shared" si="0"/>
        <v>1619.4</v>
      </c>
      <c r="L25" s="54"/>
      <c r="M25" s="55" t="str">
        <f t="shared" si="1"/>
        <v>00010503010010000110</v>
      </c>
      <c r="N25" s="55"/>
      <c r="O25" s="55"/>
      <c r="P25" s="55"/>
      <c r="Q25" s="55"/>
      <c r="R25" s="55"/>
      <c r="S25" s="55"/>
      <c r="T25" s="55"/>
      <c r="U25" s="55"/>
    </row>
    <row r="26" spans="2:21" ht="31.7" customHeight="1">
      <c r="B26" s="47" t="s">
        <v>55</v>
      </c>
      <c r="C26" s="48" t="s">
        <v>35</v>
      </c>
      <c r="D26" s="49" t="s">
        <v>39</v>
      </c>
      <c r="E26" s="200" t="s">
        <v>56</v>
      </c>
      <c r="F26" s="201"/>
      <c r="G26" s="202"/>
      <c r="H26" s="51"/>
      <c r="I26" s="52">
        <v>355000</v>
      </c>
      <c r="J26" s="52">
        <v>-155507.14000000001</v>
      </c>
      <c r="K26" s="53">
        <f t="shared" si="0"/>
        <v>510507.14</v>
      </c>
      <c r="L26" s="54"/>
      <c r="M26" s="55" t="str">
        <f t="shared" si="1"/>
        <v>00010601030100000110</v>
      </c>
      <c r="N26" s="55"/>
      <c r="O26" s="55"/>
      <c r="P26" s="55"/>
      <c r="Q26" s="55"/>
      <c r="R26" s="55"/>
      <c r="S26" s="55"/>
      <c r="T26" s="55"/>
      <c r="U26" s="55"/>
    </row>
    <row r="27" spans="2:21" ht="31.7" customHeight="1">
      <c r="B27" s="47" t="s">
        <v>57</v>
      </c>
      <c r="C27" s="48" t="s">
        <v>35</v>
      </c>
      <c r="D27" s="49" t="s">
        <v>39</v>
      </c>
      <c r="E27" s="200" t="s">
        <v>58</v>
      </c>
      <c r="F27" s="201"/>
      <c r="G27" s="202"/>
      <c r="H27" s="51"/>
      <c r="I27" s="52">
        <v>1554000</v>
      </c>
      <c r="J27" s="52">
        <v>164562</v>
      </c>
      <c r="K27" s="53">
        <f t="shared" si="0"/>
        <v>1389438</v>
      </c>
      <c r="L27" s="54"/>
      <c r="M27" s="55" t="str">
        <f t="shared" si="1"/>
        <v>00010606033100000110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>
      <c r="B28" s="47" t="s">
        <v>59</v>
      </c>
      <c r="C28" s="48" t="s">
        <v>35</v>
      </c>
      <c r="D28" s="49" t="s">
        <v>39</v>
      </c>
      <c r="E28" s="200" t="s">
        <v>60</v>
      </c>
      <c r="F28" s="201"/>
      <c r="G28" s="202"/>
      <c r="H28" s="51"/>
      <c r="I28" s="52">
        <v>1813000</v>
      </c>
      <c r="J28" s="52">
        <v>127354.27</v>
      </c>
      <c r="K28" s="53">
        <f t="shared" si="0"/>
        <v>1685645.73</v>
      </c>
      <c r="L28" s="54"/>
      <c r="M28" s="55" t="str">
        <f t="shared" si="1"/>
        <v>00010606043100000110</v>
      </c>
      <c r="N28" s="55"/>
      <c r="O28" s="55"/>
      <c r="P28" s="55"/>
      <c r="Q28" s="55"/>
      <c r="R28" s="55"/>
      <c r="S28" s="55"/>
      <c r="T28" s="55"/>
      <c r="U28" s="55"/>
    </row>
    <row r="29" spans="2:21" ht="51.95" customHeight="1">
      <c r="B29" s="47" t="s">
        <v>61</v>
      </c>
      <c r="C29" s="48" t="s">
        <v>35</v>
      </c>
      <c r="D29" s="49" t="s">
        <v>39</v>
      </c>
      <c r="E29" s="200" t="s">
        <v>62</v>
      </c>
      <c r="F29" s="201"/>
      <c r="G29" s="202"/>
      <c r="H29" s="51"/>
      <c r="I29" s="52">
        <v>8000</v>
      </c>
      <c r="J29" s="52">
        <v>10400</v>
      </c>
      <c r="K29" s="53">
        <f t="shared" si="0"/>
        <v>0</v>
      </c>
      <c r="L29" s="54"/>
      <c r="M29" s="55" t="str">
        <f t="shared" si="1"/>
        <v>00010804020010000110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>
      <c r="B30" s="47" t="s">
        <v>63</v>
      </c>
      <c r="C30" s="48" t="s">
        <v>35</v>
      </c>
      <c r="D30" s="49" t="s">
        <v>39</v>
      </c>
      <c r="E30" s="200" t="s">
        <v>64</v>
      </c>
      <c r="F30" s="201"/>
      <c r="G30" s="202"/>
      <c r="H30" s="51"/>
      <c r="I30" s="52">
        <v>13872700</v>
      </c>
      <c r="J30" s="52">
        <v>5391800</v>
      </c>
      <c r="K30" s="53">
        <f t="shared" si="0"/>
        <v>8480900</v>
      </c>
      <c r="L30" s="54"/>
      <c r="M30" s="55" t="str">
        <f t="shared" si="1"/>
        <v>00020216001100000150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>
      <c r="B31" s="47" t="s">
        <v>65</v>
      </c>
      <c r="C31" s="48" t="s">
        <v>35</v>
      </c>
      <c r="D31" s="49" t="s">
        <v>39</v>
      </c>
      <c r="E31" s="200" t="s">
        <v>66</v>
      </c>
      <c r="F31" s="201"/>
      <c r="G31" s="202"/>
      <c r="H31" s="51"/>
      <c r="I31" s="52">
        <v>332712.57</v>
      </c>
      <c r="J31" s="52"/>
      <c r="K31" s="53">
        <f t="shared" si="0"/>
        <v>332712.57</v>
      </c>
      <c r="L31" s="54"/>
      <c r="M31" s="55" t="str">
        <f t="shared" si="1"/>
        <v>00020225299100000150</v>
      </c>
      <c r="N31" s="55"/>
      <c r="O31" s="55"/>
      <c r="P31" s="55"/>
      <c r="Q31" s="55"/>
      <c r="R31" s="55"/>
      <c r="S31" s="55"/>
      <c r="T31" s="55"/>
      <c r="U31" s="55"/>
    </row>
    <row r="32" spans="2:21" ht="15" customHeight="1">
      <c r="B32" s="47" t="s">
        <v>67</v>
      </c>
      <c r="C32" s="48" t="s">
        <v>35</v>
      </c>
      <c r="D32" s="49" t="s">
        <v>39</v>
      </c>
      <c r="E32" s="200" t="s">
        <v>68</v>
      </c>
      <c r="F32" s="201"/>
      <c r="G32" s="202"/>
      <c r="H32" s="51"/>
      <c r="I32" s="52">
        <v>3877000</v>
      </c>
      <c r="J32" s="52"/>
      <c r="K32" s="53">
        <f t="shared" si="0"/>
        <v>3877000</v>
      </c>
      <c r="L32" s="54"/>
      <c r="M32" s="55" t="str">
        <f t="shared" si="1"/>
        <v>00020229999100000150</v>
      </c>
      <c r="N32" s="55"/>
      <c r="O32" s="55"/>
      <c r="P32" s="55"/>
      <c r="Q32" s="55"/>
      <c r="R32" s="55"/>
      <c r="S32" s="55"/>
      <c r="T32" s="55"/>
      <c r="U32" s="55"/>
    </row>
    <row r="33" spans="2:21" ht="15" customHeight="1">
      <c r="B33" s="47" t="s">
        <v>67</v>
      </c>
      <c r="C33" s="48" t="s">
        <v>35</v>
      </c>
      <c r="D33" s="49" t="s">
        <v>39</v>
      </c>
      <c r="E33" s="200" t="s">
        <v>68</v>
      </c>
      <c r="F33" s="201"/>
      <c r="G33" s="202"/>
      <c r="H33" s="51"/>
      <c r="I33" s="52">
        <v>700000</v>
      </c>
      <c r="J33" s="52"/>
      <c r="K33" s="53">
        <f t="shared" si="0"/>
        <v>700000</v>
      </c>
      <c r="L33" s="54"/>
      <c r="M33" s="55" t="str">
        <f t="shared" si="1"/>
        <v>00020229999100000150</v>
      </c>
      <c r="N33" s="55"/>
      <c r="O33" s="55"/>
      <c r="P33" s="55"/>
      <c r="Q33" s="55"/>
      <c r="R33" s="55"/>
      <c r="S33" s="55"/>
      <c r="T33" s="55"/>
      <c r="U33" s="55"/>
    </row>
    <row r="34" spans="2:21" ht="31.7" customHeight="1">
      <c r="B34" s="47" t="s">
        <v>69</v>
      </c>
      <c r="C34" s="48" t="s">
        <v>35</v>
      </c>
      <c r="D34" s="49" t="s">
        <v>39</v>
      </c>
      <c r="E34" s="200" t="s">
        <v>70</v>
      </c>
      <c r="F34" s="201"/>
      <c r="G34" s="202"/>
      <c r="H34" s="51"/>
      <c r="I34" s="52">
        <v>127900</v>
      </c>
      <c r="J34" s="52">
        <v>62350</v>
      </c>
      <c r="K34" s="53">
        <f t="shared" si="0"/>
        <v>65550</v>
      </c>
      <c r="L34" s="54"/>
      <c r="M34" s="55" t="str">
        <f t="shared" si="1"/>
        <v>00020230024100000150</v>
      </c>
      <c r="N34" s="55"/>
      <c r="O34" s="55"/>
      <c r="P34" s="55"/>
      <c r="Q34" s="55"/>
      <c r="R34" s="55"/>
      <c r="S34" s="55"/>
      <c r="T34" s="55"/>
      <c r="U34" s="55"/>
    </row>
    <row r="35" spans="2:21" ht="41.65" customHeight="1">
      <c r="B35" s="47" t="s">
        <v>71</v>
      </c>
      <c r="C35" s="48" t="s">
        <v>35</v>
      </c>
      <c r="D35" s="49" t="s">
        <v>39</v>
      </c>
      <c r="E35" s="200" t="s">
        <v>72</v>
      </c>
      <c r="F35" s="201"/>
      <c r="G35" s="202"/>
      <c r="H35" s="51"/>
      <c r="I35" s="52">
        <v>138000</v>
      </c>
      <c r="J35" s="52">
        <v>69000</v>
      </c>
      <c r="K35" s="53">
        <f t="shared" si="0"/>
        <v>69000</v>
      </c>
      <c r="L35" s="54"/>
      <c r="M35" s="55" t="str">
        <f t="shared" si="1"/>
        <v>00020235118100000150</v>
      </c>
      <c r="N35" s="55"/>
      <c r="O35" s="55"/>
      <c r="P35" s="55"/>
      <c r="Q35" s="55"/>
      <c r="R35" s="55"/>
      <c r="S35" s="55"/>
      <c r="T35" s="55"/>
      <c r="U35" s="55"/>
    </row>
    <row r="36" spans="2:21" ht="21.4" customHeight="1">
      <c r="B36" s="47" t="s">
        <v>73</v>
      </c>
      <c r="C36" s="48" t="s">
        <v>35</v>
      </c>
      <c r="D36" s="49" t="s">
        <v>39</v>
      </c>
      <c r="E36" s="200" t="s">
        <v>74</v>
      </c>
      <c r="F36" s="201"/>
      <c r="G36" s="202"/>
      <c r="H36" s="51"/>
      <c r="I36" s="52">
        <v>100000</v>
      </c>
      <c r="J36" s="52">
        <v>100000</v>
      </c>
      <c r="K36" s="53">
        <f t="shared" si="0"/>
        <v>0</v>
      </c>
      <c r="L36" s="54"/>
      <c r="M36" s="55" t="str">
        <f t="shared" si="1"/>
        <v>00020249999100000150</v>
      </c>
      <c r="N36" s="55"/>
      <c r="O36" s="55"/>
      <c r="P36" s="55"/>
      <c r="Q36" s="55"/>
      <c r="R36" s="55"/>
      <c r="S36" s="55"/>
      <c r="T36" s="55"/>
      <c r="U36" s="55"/>
    </row>
    <row r="37" spans="2:21" ht="31.7" customHeight="1">
      <c r="B37" s="47" t="s">
        <v>75</v>
      </c>
      <c r="C37" s="48" t="s">
        <v>35</v>
      </c>
      <c r="D37" s="49" t="s">
        <v>39</v>
      </c>
      <c r="E37" s="200" t="s">
        <v>76</v>
      </c>
      <c r="F37" s="201"/>
      <c r="G37" s="202"/>
      <c r="H37" s="51"/>
      <c r="I37" s="52">
        <v>0</v>
      </c>
      <c r="J37" s="52">
        <v>60000</v>
      </c>
      <c r="K37" s="53">
        <f t="shared" si="0"/>
        <v>0</v>
      </c>
      <c r="L37" s="54"/>
      <c r="M37" s="55" t="str">
        <f t="shared" si="1"/>
        <v>00020705020100000150</v>
      </c>
      <c r="N37" s="55"/>
      <c r="O37" s="55"/>
      <c r="P37" s="55"/>
      <c r="Q37" s="55"/>
      <c r="R37" s="55"/>
      <c r="S37" s="55"/>
      <c r="T37" s="55"/>
      <c r="U37" s="55"/>
    </row>
    <row r="38" spans="2:21" ht="21.4" customHeight="1">
      <c r="B38" s="47" t="s">
        <v>77</v>
      </c>
      <c r="C38" s="48" t="s">
        <v>35</v>
      </c>
      <c r="D38" s="49" t="s">
        <v>39</v>
      </c>
      <c r="E38" s="200" t="s">
        <v>78</v>
      </c>
      <c r="F38" s="201"/>
      <c r="G38" s="202"/>
      <c r="H38" s="51"/>
      <c r="I38" s="52">
        <v>0</v>
      </c>
      <c r="J38" s="52">
        <v>58000</v>
      </c>
      <c r="K38" s="53">
        <f t="shared" si="0"/>
        <v>0</v>
      </c>
      <c r="L38" s="54"/>
      <c r="M38" s="55" t="str">
        <f t="shared" si="1"/>
        <v>00020705030100000150</v>
      </c>
      <c r="N38" s="55"/>
      <c r="O38" s="55"/>
      <c r="P38" s="55"/>
      <c r="Q38" s="55"/>
      <c r="R38" s="55"/>
      <c r="S38" s="55"/>
      <c r="T38" s="55"/>
      <c r="U38" s="55"/>
    </row>
    <row r="39" spans="2:21" ht="72.2" customHeight="1">
      <c r="B39" s="47" t="s">
        <v>79</v>
      </c>
      <c r="C39" s="48" t="s">
        <v>35</v>
      </c>
      <c r="D39" s="49" t="s">
        <v>39</v>
      </c>
      <c r="E39" s="200" t="s">
        <v>80</v>
      </c>
      <c r="F39" s="201"/>
      <c r="G39" s="202"/>
      <c r="H39" s="51"/>
      <c r="I39" s="52"/>
      <c r="J39" s="52"/>
      <c r="K39" s="53">
        <f t="shared" si="0"/>
        <v>0</v>
      </c>
      <c r="L39" s="54"/>
      <c r="M39" s="55" t="str">
        <f t="shared" si="1"/>
        <v>00020805000100000150</v>
      </c>
      <c r="N39" s="55"/>
      <c r="O39" s="55"/>
      <c r="P39" s="55"/>
      <c r="Q39" s="55"/>
      <c r="R39" s="55"/>
      <c r="S39" s="55"/>
      <c r="T39" s="55"/>
      <c r="U39" s="55"/>
    </row>
    <row r="40" spans="2:21" ht="0.75" customHeight="1">
      <c r="B40" s="56"/>
      <c r="C40" s="57"/>
      <c r="D40" s="58"/>
      <c r="E40" s="197"/>
      <c r="F40" s="198"/>
      <c r="G40" s="199"/>
      <c r="H40" s="197"/>
      <c r="I40" s="61"/>
      <c r="J40" s="61"/>
      <c r="K40" s="62"/>
      <c r="L40" s="63"/>
    </row>
    <row r="41" spans="2:21" ht="15" customHeight="1">
      <c r="B41" s="64"/>
      <c r="C41" s="65"/>
      <c r="D41" s="66"/>
      <c r="E41" s="66"/>
      <c r="F41" s="66"/>
      <c r="G41" s="66"/>
      <c r="H41" s="66"/>
      <c r="I41" s="67"/>
      <c r="J41" s="67"/>
      <c r="K41" s="66"/>
      <c r="L41" s="14"/>
    </row>
    <row r="42" spans="2:21" ht="12.75" customHeight="1">
      <c r="B42" s="134" t="s">
        <v>81</v>
      </c>
      <c r="C42" s="134"/>
      <c r="D42" s="134"/>
      <c r="E42" s="134"/>
      <c r="F42" s="134"/>
      <c r="G42" s="134"/>
      <c r="H42" s="134"/>
      <c r="I42" s="134"/>
      <c r="J42" s="134"/>
      <c r="K42" s="134"/>
      <c r="L42" s="68"/>
    </row>
    <row r="43" spans="2:21" ht="15" customHeight="1">
      <c r="B43" s="27"/>
      <c r="C43" s="27"/>
      <c r="D43" s="1"/>
      <c r="E43" s="1"/>
      <c r="F43" s="1"/>
      <c r="G43" s="1"/>
      <c r="H43" s="1"/>
      <c r="I43" s="28"/>
      <c r="J43" s="28"/>
      <c r="K43" s="69" t="s">
        <v>82</v>
      </c>
      <c r="L43" s="70"/>
    </row>
    <row r="44" spans="2:21" ht="12.75" customHeight="1">
      <c r="B44" s="136" t="s">
        <v>25</v>
      </c>
      <c r="C44" s="139" t="s">
        <v>26</v>
      </c>
      <c r="D44" s="139" t="s">
        <v>83</v>
      </c>
      <c r="E44" s="146"/>
      <c r="F44" s="147"/>
      <c r="G44" s="136"/>
      <c r="H44" s="139"/>
      <c r="I44" s="139" t="s">
        <v>28</v>
      </c>
      <c r="J44" s="139" t="s">
        <v>29</v>
      </c>
      <c r="K44" s="146" t="s">
        <v>30</v>
      </c>
      <c r="L44" s="29"/>
    </row>
    <row r="45" spans="2:21" ht="15" customHeight="1">
      <c r="B45" s="136"/>
      <c r="C45" s="139"/>
      <c r="D45" s="148"/>
      <c r="E45" s="149"/>
      <c r="F45" s="149"/>
      <c r="G45" s="149"/>
      <c r="H45" s="148"/>
      <c r="I45" s="139"/>
      <c r="J45" s="139"/>
      <c r="K45" s="146"/>
      <c r="L45" s="29"/>
    </row>
    <row r="46" spans="2:21" ht="15" customHeight="1">
      <c r="B46" s="136"/>
      <c r="C46" s="139"/>
      <c r="D46" s="150"/>
      <c r="E46" s="149"/>
      <c r="F46" s="149"/>
      <c r="G46" s="149"/>
      <c r="H46" s="150"/>
      <c r="I46" s="139"/>
      <c r="J46" s="139"/>
      <c r="K46" s="146"/>
      <c r="L46" s="29"/>
    </row>
    <row r="47" spans="2:21" ht="13.5" customHeight="1">
      <c r="B47" s="30">
        <v>1</v>
      </c>
      <c r="C47" s="31">
        <v>2</v>
      </c>
      <c r="D47" s="151">
        <v>3</v>
      </c>
      <c r="E47" s="152"/>
      <c r="F47" s="153"/>
      <c r="G47" s="154"/>
      <c r="H47" s="32"/>
      <c r="I47" s="33" t="s">
        <v>31</v>
      </c>
      <c r="J47" s="33" t="s">
        <v>32</v>
      </c>
      <c r="K47" s="34" t="s">
        <v>33</v>
      </c>
      <c r="L47" s="35"/>
    </row>
    <row r="48" spans="2:21" ht="15" customHeight="1">
      <c r="B48" s="36" t="s">
        <v>84</v>
      </c>
      <c r="C48" s="37" t="s">
        <v>85</v>
      </c>
      <c r="D48" s="155" t="s">
        <v>36</v>
      </c>
      <c r="E48" s="156"/>
      <c r="F48" s="157"/>
      <c r="G48" s="158"/>
      <c r="H48" s="38"/>
      <c r="I48" s="39">
        <v>27099793.030000001</v>
      </c>
      <c r="J48" s="39">
        <v>7934995.3399999999</v>
      </c>
      <c r="K48" s="40">
        <v>19168531.690000001</v>
      </c>
      <c r="L48" s="41"/>
    </row>
    <row r="49" spans="2:21" ht="12.75" customHeight="1">
      <c r="B49" s="42" t="s">
        <v>37</v>
      </c>
      <c r="C49" s="43"/>
      <c r="D49" s="179"/>
      <c r="E49" s="180"/>
      <c r="F49" s="181"/>
      <c r="G49" s="182"/>
      <c r="H49" s="44"/>
      <c r="I49" s="45"/>
      <c r="J49" s="45"/>
      <c r="K49" s="46"/>
      <c r="L49" s="41"/>
    </row>
    <row r="50" spans="2:21" ht="21.4" customHeight="1">
      <c r="B50" s="47" t="s">
        <v>86</v>
      </c>
      <c r="C50" s="48" t="s">
        <v>87</v>
      </c>
      <c r="D50" s="49" t="s">
        <v>39</v>
      </c>
      <c r="E50" s="71" t="s">
        <v>88</v>
      </c>
      <c r="F50" s="71" t="s">
        <v>89</v>
      </c>
      <c r="G50" s="50" t="s">
        <v>90</v>
      </c>
      <c r="H50" s="72"/>
      <c r="I50" s="52">
        <v>832000</v>
      </c>
      <c r="J50" s="52">
        <v>263921.59999999998</v>
      </c>
      <c r="K50" s="53">
        <f t="shared" ref="K50:K95" si="2">IF(IF(I50="",0,I50)=0,0,(IF(I50&gt;0,IF(J50&gt;I50,0,I50-J50),IF(J50&gt;I50,I50-J50,0))))</f>
        <v>568078.4</v>
      </c>
      <c r="L50" s="73"/>
      <c r="M50" s="55" t="str">
        <f t="shared" ref="M50:M95" si="3">IF(D50="","000",D50)&amp;IF(E50="","0000",E50)&amp;IF(F50="","0000000000",F50)&amp;IF(G50="","000",G50)&amp;H50</f>
        <v>00001029000010020121</v>
      </c>
      <c r="N50" s="55"/>
      <c r="O50" s="55"/>
      <c r="P50" s="55"/>
      <c r="Q50" s="55"/>
      <c r="R50" s="55"/>
      <c r="S50" s="55"/>
      <c r="T50" s="55"/>
      <c r="U50" s="55"/>
    </row>
    <row r="51" spans="2:21" ht="31.7" customHeight="1">
      <c r="B51" s="47" t="s">
        <v>91</v>
      </c>
      <c r="C51" s="48" t="s">
        <v>87</v>
      </c>
      <c r="D51" s="49" t="s">
        <v>39</v>
      </c>
      <c r="E51" s="71" t="s">
        <v>88</v>
      </c>
      <c r="F51" s="71" t="s">
        <v>89</v>
      </c>
      <c r="G51" s="50" t="s">
        <v>92</v>
      </c>
      <c r="H51" s="72"/>
      <c r="I51" s="52">
        <v>40100</v>
      </c>
      <c r="J51" s="52"/>
      <c r="K51" s="53">
        <f t="shared" si="2"/>
        <v>40100</v>
      </c>
      <c r="L51" s="73"/>
      <c r="M51" s="55" t="str">
        <f t="shared" si="3"/>
        <v>00001029000010020122</v>
      </c>
      <c r="N51" s="55"/>
      <c r="O51" s="55"/>
      <c r="P51" s="55"/>
      <c r="Q51" s="55"/>
      <c r="R51" s="55"/>
      <c r="S51" s="55"/>
      <c r="T51" s="55"/>
      <c r="U51" s="55"/>
    </row>
    <row r="52" spans="2:21" ht="31.7" customHeight="1">
      <c r="B52" s="47" t="s">
        <v>93</v>
      </c>
      <c r="C52" s="48" t="s">
        <v>87</v>
      </c>
      <c r="D52" s="49" t="s">
        <v>39</v>
      </c>
      <c r="E52" s="71" t="s">
        <v>88</v>
      </c>
      <c r="F52" s="71" t="s">
        <v>89</v>
      </c>
      <c r="G52" s="50" t="s">
        <v>94</v>
      </c>
      <c r="H52" s="72"/>
      <c r="I52" s="52">
        <v>251200</v>
      </c>
      <c r="J52" s="52">
        <v>79704.320000000007</v>
      </c>
      <c r="K52" s="53">
        <f t="shared" si="2"/>
        <v>171495.67999999999</v>
      </c>
      <c r="L52" s="73"/>
      <c r="M52" s="55" t="str">
        <f t="shared" si="3"/>
        <v>00001029000010020129</v>
      </c>
      <c r="N52" s="55"/>
      <c r="O52" s="55"/>
      <c r="P52" s="55"/>
      <c r="Q52" s="55"/>
      <c r="R52" s="55"/>
      <c r="S52" s="55"/>
      <c r="T52" s="55"/>
      <c r="U52" s="55"/>
    </row>
    <row r="53" spans="2:21" ht="15" customHeight="1">
      <c r="B53" s="47" t="s">
        <v>95</v>
      </c>
      <c r="C53" s="48" t="s">
        <v>87</v>
      </c>
      <c r="D53" s="49" t="s">
        <v>39</v>
      </c>
      <c r="E53" s="71" t="s">
        <v>96</v>
      </c>
      <c r="F53" s="71" t="s">
        <v>97</v>
      </c>
      <c r="G53" s="50" t="s">
        <v>98</v>
      </c>
      <c r="H53" s="72"/>
      <c r="I53" s="52">
        <v>49900</v>
      </c>
      <c r="J53" s="52">
        <v>49900</v>
      </c>
      <c r="K53" s="53">
        <f t="shared" si="2"/>
        <v>0</v>
      </c>
      <c r="L53" s="73"/>
      <c r="M53" s="55" t="str">
        <f t="shared" si="3"/>
        <v>00001040700010040244</v>
      </c>
      <c r="N53" s="55"/>
      <c r="O53" s="55"/>
      <c r="P53" s="55"/>
      <c r="Q53" s="55"/>
      <c r="R53" s="55"/>
      <c r="S53" s="55"/>
      <c r="T53" s="55"/>
      <c r="U53" s="55"/>
    </row>
    <row r="54" spans="2:21" ht="15" customHeight="1">
      <c r="B54" s="47" t="s">
        <v>95</v>
      </c>
      <c r="C54" s="48" t="s">
        <v>87</v>
      </c>
      <c r="D54" s="49" t="s">
        <v>39</v>
      </c>
      <c r="E54" s="71" t="s">
        <v>96</v>
      </c>
      <c r="F54" s="71" t="s">
        <v>99</v>
      </c>
      <c r="G54" s="50" t="s">
        <v>98</v>
      </c>
      <c r="H54" s="72"/>
      <c r="I54" s="52">
        <v>2000</v>
      </c>
      <c r="J54" s="52"/>
      <c r="K54" s="53">
        <f t="shared" si="2"/>
        <v>2000</v>
      </c>
      <c r="L54" s="73"/>
      <c r="M54" s="55" t="str">
        <f t="shared" si="3"/>
        <v>00001040900042460244</v>
      </c>
      <c r="N54" s="55"/>
      <c r="O54" s="55"/>
      <c r="P54" s="55"/>
      <c r="Q54" s="55"/>
      <c r="R54" s="55"/>
      <c r="S54" s="55"/>
      <c r="T54" s="55"/>
      <c r="U54" s="55"/>
    </row>
    <row r="55" spans="2:21" ht="15" customHeight="1">
      <c r="B55" s="47" t="s">
        <v>95</v>
      </c>
      <c r="C55" s="48" t="s">
        <v>87</v>
      </c>
      <c r="D55" s="49" t="s">
        <v>39</v>
      </c>
      <c r="E55" s="71" t="s">
        <v>96</v>
      </c>
      <c r="F55" s="71" t="s">
        <v>100</v>
      </c>
      <c r="G55" s="50" t="s">
        <v>98</v>
      </c>
      <c r="H55" s="72"/>
      <c r="I55" s="52">
        <v>100000</v>
      </c>
      <c r="J55" s="52">
        <v>50756.71</v>
      </c>
      <c r="K55" s="53">
        <f t="shared" si="2"/>
        <v>49243.29</v>
      </c>
      <c r="L55" s="73"/>
      <c r="M55" s="55" t="str">
        <f t="shared" si="3"/>
        <v>00001041000010040244</v>
      </c>
      <c r="N55" s="55"/>
      <c r="O55" s="55"/>
      <c r="P55" s="55"/>
      <c r="Q55" s="55"/>
      <c r="R55" s="55"/>
      <c r="S55" s="55"/>
      <c r="T55" s="55"/>
      <c r="U55" s="55"/>
    </row>
    <row r="56" spans="2:21" ht="21.4" customHeight="1">
      <c r="B56" s="47" t="s">
        <v>86</v>
      </c>
      <c r="C56" s="48" t="s">
        <v>87</v>
      </c>
      <c r="D56" s="49" t="s">
        <v>39</v>
      </c>
      <c r="E56" s="71" t="s">
        <v>96</v>
      </c>
      <c r="F56" s="71" t="s">
        <v>101</v>
      </c>
      <c r="G56" s="50" t="s">
        <v>90</v>
      </c>
      <c r="H56" s="72"/>
      <c r="I56" s="52">
        <v>3441800</v>
      </c>
      <c r="J56" s="52">
        <v>1169932.8899999999</v>
      </c>
      <c r="K56" s="53">
        <f t="shared" si="2"/>
        <v>2271867.1100000003</v>
      </c>
      <c r="L56" s="73"/>
      <c r="M56" s="55" t="str">
        <f t="shared" si="3"/>
        <v>00001049000010040121</v>
      </c>
      <c r="N56" s="55"/>
      <c r="O56" s="55"/>
      <c r="P56" s="55"/>
      <c r="Q56" s="55"/>
      <c r="R56" s="55"/>
      <c r="S56" s="55"/>
      <c r="T56" s="55"/>
      <c r="U56" s="55"/>
    </row>
    <row r="57" spans="2:21" ht="31.7" customHeight="1">
      <c r="B57" s="47" t="s">
        <v>91</v>
      </c>
      <c r="C57" s="48" t="s">
        <v>87</v>
      </c>
      <c r="D57" s="49" t="s">
        <v>39</v>
      </c>
      <c r="E57" s="71" t="s">
        <v>96</v>
      </c>
      <c r="F57" s="71" t="s">
        <v>101</v>
      </c>
      <c r="G57" s="50" t="s">
        <v>92</v>
      </c>
      <c r="H57" s="72"/>
      <c r="I57" s="52">
        <v>220400</v>
      </c>
      <c r="J57" s="52">
        <v>80200</v>
      </c>
      <c r="K57" s="53">
        <f t="shared" si="2"/>
        <v>140200</v>
      </c>
      <c r="L57" s="73"/>
      <c r="M57" s="55" t="str">
        <f t="shared" si="3"/>
        <v>00001049000010040122</v>
      </c>
      <c r="N57" s="55"/>
      <c r="O57" s="55"/>
      <c r="P57" s="55"/>
      <c r="Q57" s="55"/>
      <c r="R57" s="55"/>
      <c r="S57" s="55"/>
      <c r="T57" s="55"/>
      <c r="U57" s="55"/>
    </row>
    <row r="58" spans="2:21" ht="31.7" customHeight="1">
      <c r="B58" s="47" t="s">
        <v>93</v>
      </c>
      <c r="C58" s="48" t="s">
        <v>87</v>
      </c>
      <c r="D58" s="49" t="s">
        <v>39</v>
      </c>
      <c r="E58" s="71" t="s">
        <v>96</v>
      </c>
      <c r="F58" s="71" t="s">
        <v>101</v>
      </c>
      <c r="G58" s="50" t="s">
        <v>94</v>
      </c>
      <c r="H58" s="72"/>
      <c r="I58" s="52">
        <v>1039400</v>
      </c>
      <c r="J58" s="52">
        <v>348290.98</v>
      </c>
      <c r="K58" s="53">
        <f t="shared" si="2"/>
        <v>691109.02</v>
      </c>
      <c r="L58" s="73"/>
      <c r="M58" s="55" t="str">
        <f t="shared" si="3"/>
        <v>00001049000010040129</v>
      </c>
      <c r="N58" s="55"/>
      <c r="O58" s="55"/>
      <c r="P58" s="55"/>
      <c r="Q58" s="55"/>
      <c r="R58" s="55"/>
      <c r="S58" s="55"/>
      <c r="T58" s="55"/>
      <c r="U58" s="55"/>
    </row>
    <row r="59" spans="2:21" ht="15" customHeight="1">
      <c r="B59" s="47" t="s">
        <v>95</v>
      </c>
      <c r="C59" s="48" t="s">
        <v>87</v>
      </c>
      <c r="D59" s="49" t="s">
        <v>39</v>
      </c>
      <c r="E59" s="71" t="s">
        <v>96</v>
      </c>
      <c r="F59" s="71" t="s">
        <v>101</v>
      </c>
      <c r="G59" s="50" t="s">
        <v>98</v>
      </c>
      <c r="H59" s="72"/>
      <c r="I59" s="52">
        <v>438983</v>
      </c>
      <c r="J59" s="52">
        <v>165926.16</v>
      </c>
      <c r="K59" s="53">
        <f t="shared" si="2"/>
        <v>273056.83999999997</v>
      </c>
      <c r="L59" s="73"/>
      <c r="M59" s="55" t="str">
        <f t="shared" si="3"/>
        <v>00001049000010040244</v>
      </c>
      <c r="N59" s="55"/>
      <c r="O59" s="55"/>
      <c r="P59" s="55"/>
      <c r="Q59" s="55"/>
      <c r="R59" s="55"/>
      <c r="S59" s="55"/>
      <c r="T59" s="55"/>
      <c r="U59" s="55"/>
    </row>
    <row r="60" spans="2:21" ht="15" customHeight="1">
      <c r="B60" s="47" t="s">
        <v>102</v>
      </c>
      <c r="C60" s="48" t="s">
        <v>87</v>
      </c>
      <c r="D60" s="49" t="s">
        <v>39</v>
      </c>
      <c r="E60" s="71" t="s">
        <v>96</v>
      </c>
      <c r="F60" s="71" t="s">
        <v>101</v>
      </c>
      <c r="G60" s="50" t="s">
        <v>103</v>
      </c>
      <c r="H60" s="72"/>
      <c r="I60" s="52">
        <v>155000</v>
      </c>
      <c r="J60" s="52">
        <v>95339.4</v>
      </c>
      <c r="K60" s="53">
        <f t="shared" si="2"/>
        <v>59660.600000000006</v>
      </c>
      <c r="L60" s="73"/>
      <c r="M60" s="55" t="str">
        <f t="shared" si="3"/>
        <v>00001049000010040247</v>
      </c>
      <c r="N60" s="55"/>
      <c r="O60" s="55"/>
      <c r="P60" s="55"/>
      <c r="Q60" s="55"/>
      <c r="R60" s="55"/>
      <c r="S60" s="55"/>
      <c r="T60" s="55"/>
      <c r="U60" s="55"/>
    </row>
    <row r="61" spans="2:21" ht="15" customHeight="1">
      <c r="B61" s="47" t="s">
        <v>104</v>
      </c>
      <c r="C61" s="48" t="s">
        <v>87</v>
      </c>
      <c r="D61" s="49" t="s">
        <v>39</v>
      </c>
      <c r="E61" s="71" t="s">
        <v>96</v>
      </c>
      <c r="F61" s="71" t="s">
        <v>101</v>
      </c>
      <c r="G61" s="50" t="s">
        <v>105</v>
      </c>
      <c r="H61" s="72"/>
      <c r="I61" s="52">
        <v>577</v>
      </c>
      <c r="J61" s="52">
        <v>3311</v>
      </c>
      <c r="K61" s="53">
        <f t="shared" si="2"/>
        <v>0</v>
      </c>
      <c r="L61" s="73"/>
      <c r="M61" s="55" t="str">
        <f t="shared" si="3"/>
        <v>00001049000010040852</v>
      </c>
      <c r="N61" s="55"/>
      <c r="O61" s="55"/>
      <c r="P61" s="55"/>
      <c r="Q61" s="55"/>
      <c r="R61" s="55"/>
      <c r="S61" s="55"/>
      <c r="T61" s="55"/>
      <c r="U61" s="55"/>
    </row>
    <row r="62" spans="2:21" ht="15" customHeight="1">
      <c r="B62" s="47" t="s">
        <v>106</v>
      </c>
      <c r="C62" s="48" t="s">
        <v>87</v>
      </c>
      <c r="D62" s="49" t="s">
        <v>39</v>
      </c>
      <c r="E62" s="71" t="s">
        <v>96</v>
      </c>
      <c r="F62" s="71" t="s">
        <v>101</v>
      </c>
      <c r="G62" s="50" t="s">
        <v>107</v>
      </c>
      <c r="H62" s="72"/>
      <c r="I62" s="52">
        <v>6000</v>
      </c>
      <c r="J62" s="52"/>
      <c r="K62" s="53">
        <f t="shared" si="2"/>
        <v>6000</v>
      </c>
      <c r="L62" s="73"/>
      <c r="M62" s="55" t="str">
        <f t="shared" si="3"/>
        <v>00001049000010040853</v>
      </c>
      <c r="N62" s="55"/>
      <c r="O62" s="55"/>
      <c r="P62" s="55"/>
      <c r="Q62" s="55"/>
      <c r="R62" s="55"/>
      <c r="S62" s="55"/>
      <c r="T62" s="55"/>
      <c r="U62" s="55"/>
    </row>
    <row r="63" spans="2:21" ht="21.4" customHeight="1">
      <c r="B63" s="47" t="s">
        <v>86</v>
      </c>
      <c r="C63" s="48" t="s">
        <v>87</v>
      </c>
      <c r="D63" s="49" t="s">
        <v>39</v>
      </c>
      <c r="E63" s="71" t="s">
        <v>96</v>
      </c>
      <c r="F63" s="71" t="s">
        <v>108</v>
      </c>
      <c r="G63" s="50" t="s">
        <v>90</v>
      </c>
      <c r="H63" s="72"/>
      <c r="I63" s="52">
        <v>95930</v>
      </c>
      <c r="J63" s="52">
        <v>31469.71</v>
      </c>
      <c r="K63" s="53">
        <f t="shared" si="2"/>
        <v>64460.29</v>
      </c>
      <c r="L63" s="73"/>
      <c r="M63" s="55" t="str">
        <f t="shared" si="3"/>
        <v>00001049000170280121</v>
      </c>
      <c r="N63" s="55"/>
      <c r="O63" s="55"/>
      <c r="P63" s="55"/>
      <c r="Q63" s="55"/>
      <c r="R63" s="55"/>
      <c r="S63" s="55"/>
      <c r="T63" s="55"/>
      <c r="U63" s="55"/>
    </row>
    <row r="64" spans="2:21" ht="31.7" customHeight="1">
      <c r="B64" s="47" t="s">
        <v>93</v>
      </c>
      <c r="C64" s="48" t="s">
        <v>87</v>
      </c>
      <c r="D64" s="49" t="s">
        <v>39</v>
      </c>
      <c r="E64" s="71" t="s">
        <v>96</v>
      </c>
      <c r="F64" s="71" t="s">
        <v>108</v>
      </c>
      <c r="G64" s="50" t="s">
        <v>94</v>
      </c>
      <c r="H64" s="72"/>
      <c r="I64" s="52">
        <v>28970</v>
      </c>
      <c r="J64" s="52">
        <v>9503.8799999999992</v>
      </c>
      <c r="K64" s="53">
        <f t="shared" si="2"/>
        <v>19466.120000000003</v>
      </c>
      <c r="L64" s="73"/>
      <c r="M64" s="55" t="str">
        <f t="shared" si="3"/>
        <v>00001049000170280129</v>
      </c>
      <c r="N64" s="55"/>
      <c r="O64" s="55"/>
      <c r="P64" s="55"/>
      <c r="Q64" s="55"/>
      <c r="R64" s="55"/>
      <c r="S64" s="55"/>
      <c r="T64" s="55"/>
      <c r="U64" s="55"/>
    </row>
    <row r="65" spans="2:21" ht="15" customHeight="1">
      <c r="B65" s="47" t="s">
        <v>95</v>
      </c>
      <c r="C65" s="48" t="s">
        <v>87</v>
      </c>
      <c r="D65" s="49" t="s">
        <v>39</v>
      </c>
      <c r="E65" s="71" t="s">
        <v>96</v>
      </c>
      <c r="F65" s="71" t="s">
        <v>108</v>
      </c>
      <c r="G65" s="50" t="s">
        <v>98</v>
      </c>
      <c r="H65" s="72"/>
      <c r="I65" s="52">
        <v>3000</v>
      </c>
      <c r="J65" s="52"/>
      <c r="K65" s="53">
        <f t="shared" si="2"/>
        <v>3000</v>
      </c>
      <c r="L65" s="73"/>
      <c r="M65" s="55" t="str">
        <f t="shared" si="3"/>
        <v>00001049000170280244</v>
      </c>
      <c r="N65" s="55"/>
      <c r="O65" s="55"/>
      <c r="P65" s="55"/>
      <c r="Q65" s="55"/>
      <c r="R65" s="55"/>
      <c r="S65" s="55"/>
      <c r="T65" s="55"/>
      <c r="U65" s="55"/>
    </row>
    <row r="66" spans="2:21" ht="15" customHeight="1">
      <c r="B66" s="47" t="s">
        <v>109</v>
      </c>
      <c r="C66" s="48" t="s">
        <v>87</v>
      </c>
      <c r="D66" s="49" t="s">
        <v>39</v>
      </c>
      <c r="E66" s="71" t="s">
        <v>110</v>
      </c>
      <c r="F66" s="71" t="s">
        <v>111</v>
      </c>
      <c r="G66" s="50" t="s">
        <v>112</v>
      </c>
      <c r="H66" s="72"/>
      <c r="I66" s="52">
        <v>36100</v>
      </c>
      <c r="J66" s="52"/>
      <c r="K66" s="53">
        <f t="shared" si="2"/>
        <v>36100</v>
      </c>
      <c r="L66" s="73"/>
      <c r="M66" s="55" t="str">
        <f t="shared" si="3"/>
        <v>00001069000000050540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>
      <c r="B67" s="47" t="s">
        <v>113</v>
      </c>
      <c r="C67" s="48" t="s">
        <v>87</v>
      </c>
      <c r="D67" s="49" t="s">
        <v>39</v>
      </c>
      <c r="E67" s="71" t="s">
        <v>114</v>
      </c>
      <c r="F67" s="71" t="s">
        <v>115</v>
      </c>
      <c r="G67" s="50" t="s">
        <v>116</v>
      </c>
      <c r="H67" s="72"/>
      <c r="I67" s="52">
        <v>137000</v>
      </c>
      <c r="J67" s="52"/>
      <c r="K67" s="53">
        <f t="shared" si="2"/>
        <v>137000</v>
      </c>
      <c r="L67" s="73"/>
      <c r="M67" s="55" t="str">
        <f t="shared" si="3"/>
        <v>00001119000040990870</v>
      </c>
      <c r="N67" s="55"/>
      <c r="O67" s="55"/>
      <c r="P67" s="55"/>
      <c r="Q67" s="55"/>
      <c r="R67" s="55"/>
      <c r="S67" s="55"/>
      <c r="T67" s="55"/>
      <c r="U67" s="55"/>
    </row>
    <row r="68" spans="2:21" ht="15" customHeight="1">
      <c r="B68" s="47" t="s">
        <v>95</v>
      </c>
      <c r="C68" s="48" t="s">
        <v>87</v>
      </c>
      <c r="D68" s="49" t="s">
        <v>39</v>
      </c>
      <c r="E68" s="71" t="s">
        <v>117</v>
      </c>
      <c r="F68" s="71" t="s">
        <v>118</v>
      </c>
      <c r="G68" s="50" t="s">
        <v>98</v>
      </c>
      <c r="H68" s="72"/>
      <c r="I68" s="52">
        <v>90400</v>
      </c>
      <c r="J68" s="52">
        <v>13000</v>
      </c>
      <c r="K68" s="53">
        <f t="shared" si="2"/>
        <v>77400</v>
      </c>
      <c r="L68" s="73"/>
      <c r="M68" s="55" t="str">
        <f t="shared" si="3"/>
        <v>00001130600040000244</v>
      </c>
      <c r="N68" s="55"/>
      <c r="O68" s="55"/>
      <c r="P68" s="55"/>
      <c r="Q68" s="55"/>
      <c r="R68" s="55"/>
      <c r="S68" s="55"/>
      <c r="T68" s="55"/>
      <c r="U68" s="55"/>
    </row>
    <row r="69" spans="2:21" ht="15" customHeight="1">
      <c r="B69" s="47" t="s">
        <v>119</v>
      </c>
      <c r="C69" s="48" t="s">
        <v>87</v>
      </c>
      <c r="D69" s="49" t="s">
        <v>39</v>
      </c>
      <c r="E69" s="71" t="s">
        <v>117</v>
      </c>
      <c r="F69" s="71" t="s">
        <v>120</v>
      </c>
      <c r="G69" s="50" t="s">
        <v>121</v>
      </c>
      <c r="H69" s="72"/>
      <c r="I69" s="52">
        <v>54000</v>
      </c>
      <c r="J69" s="52">
        <v>13500</v>
      </c>
      <c r="K69" s="53">
        <f t="shared" si="2"/>
        <v>40500</v>
      </c>
      <c r="L69" s="73"/>
      <c r="M69" s="55" t="str">
        <f t="shared" si="3"/>
        <v>00001139000040100360</v>
      </c>
      <c r="N69" s="55"/>
      <c r="O69" s="55"/>
      <c r="P69" s="55"/>
      <c r="Q69" s="55"/>
      <c r="R69" s="55"/>
      <c r="S69" s="55"/>
      <c r="T69" s="55"/>
      <c r="U69" s="55"/>
    </row>
    <row r="70" spans="2:21" ht="15" customHeight="1">
      <c r="B70" s="47" t="s">
        <v>95</v>
      </c>
      <c r="C70" s="48" t="s">
        <v>87</v>
      </c>
      <c r="D70" s="49" t="s">
        <v>39</v>
      </c>
      <c r="E70" s="71" t="s">
        <v>117</v>
      </c>
      <c r="F70" s="71" t="s">
        <v>122</v>
      </c>
      <c r="G70" s="50" t="s">
        <v>98</v>
      </c>
      <c r="H70" s="72"/>
      <c r="I70" s="52">
        <v>5000</v>
      </c>
      <c r="J70" s="52">
        <v>6000</v>
      </c>
      <c r="K70" s="53">
        <f t="shared" si="2"/>
        <v>0</v>
      </c>
      <c r="L70" s="73"/>
      <c r="M70" s="55" t="str">
        <f t="shared" si="3"/>
        <v>00001139000040110244</v>
      </c>
      <c r="N70" s="55"/>
      <c r="O70" s="55"/>
      <c r="P70" s="55"/>
      <c r="Q70" s="55"/>
      <c r="R70" s="55"/>
      <c r="S70" s="55"/>
      <c r="T70" s="55"/>
      <c r="U70" s="55"/>
    </row>
    <row r="71" spans="2:21" ht="21.4" customHeight="1">
      <c r="B71" s="47" t="s">
        <v>86</v>
      </c>
      <c r="C71" s="48" t="s">
        <v>87</v>
      </c>
      <c r="D71" s="49" t="s">
        <v>39</v>
      </c>
      <c r="E71" s="71" t="s">
        <v>123</v>
      </c>
      <c r="F71" s="71" t="s">
        <v>124</v>
      </c>
      <c r="G71" s="50" t="s">
        <v>90</v>
      </c>
      <c r="H71" s="72"/>
      <c r="I71" s="52">
        <v>106000</v>
      </c>
      <c r="J71" s="52">
        <v>24976.12</v>
      </c>
      <c r="K71" s="53">
        <f t="shared" si="2"/>
        <v>81023.88</v>
      </c>
      <c r="L71" s="73"/>
      <c r="M71" s="55" t="str">
        <f t="shared" si="3"/>
        <v>00002039000051180121</v>
      </c>
      <c r="N71" s="55"/>
      <c r="O71" s="55"/>
      <c r="P71" s="55"/>
      <c r="Q71" s="55"/>
      <c r="R71" s="55"/>
      <c r="S71" s="55"/>
      <c r="T71" s="55"/>
      <c r="U71" s="55"/>
    </row>
    <row r="72" spans="2:21" ht="31.7" customHeight="1">
      <c r="B72" s="47" t="s">
        <v>93</v>
      </c>
      <c r="C72" s="48" t="s">
        <v>87</v>
      </c>
      <c r="D72" s="49" t="s">
        <v>39</v>
      </c>
      <c r="E72" s="71" t="s">
        <v>123</v>
      </c>
      <c r="F72" s="71" t="s">
        <v>124</v>
      </c>
      <c r="G72" s="50" t="s">
        <v>94</v>
      </c>
      <c r="H72" s="72"/>
      <c r="I72" s="52">
        <v>32000</v>
      </c>
      <c r="J72" s="52">
        <v>7542.79</v>
      </c>
      <c r="K72" s="53">
        <f t="shared" si="2"/>
        <v>24457.21</v>
      </c>
      <c r="L72" s="73"/>
      <c r="M72" s="55" t="str">
        <f t="shared" si="3"/>
        <v>00002039000051180129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>
      <c r="B73" s="47" t="s">
        <v>95</v>
      </c>
      <c r="C73" s="48" t="s">
        <v>87</v>
      </c>
      <c r="D73" s="49" t="s">
        <v>39</v>
      </c>
      <c r="E73" s="71" t="s">
        <v>125</v>
      </c>
      <c r="F73" s="71" t="s">
        <v>126</v>
      </c>
      <c r="G73" s="50" t="s">
        <v>98</v>
      </c>
      <c r="H73" s="72"/>
      <c r="I73" s="52">
        <v>67300</v>
      </c>
      <c r="J73" s="52">
        <v>7622.7</v>
      </c>
      <c r="K73" s="53">
        <f t="shared" si="2"/>
        <v>59677.3</v>
      </c>
      <c r="L73" s="73"/>
      <c r="M73" s="55" t="str">
        <f t="shared" si="3"/>
        <v>00003100200040140244</v>
      </c>
      <c r="N73" s="55"/>
      <c r="O73" s="55"/>
      <c r="P73" s="55"/>
      <c r="Q73" s="55"/>
      <c r="R73" s="55"/>
      <c r="S73" s="55"/>
      <c r="T73" s="55"/>
      <c r="U73" s="55"/>
    </row>
    <row r="74" spans="2:21" ht="15" customHeight="1">
      <c r="B74" s="47" t="s">
        <v>95</v>
      </c>
      <c r="C74" s="48" t="s">
        <v>87</v>
      </c>
      <c r="D74" s="49" t="s">
        <v>39</v>
      </c>
      <c r="E74" s="71" t="s">
        <v>127</v>
      </c>
      <c r="F74" s="71" t="s">
        <v>128</v>
      </c>
      <c r="G74" s="50" t="s">
        <v>98</v>
      </c>
      <c r="H74" s="72"/>
      <c r="I74" s="52">
        <v>1774769.66</v>
      </c>
      <c r="J74" s="52"/>
      <c r="K74" s="53">
        <f t="shared" si="2"/>
        <v>1774769.66</v>
      </c>
      <c r="L74" s="73"/>
      <c r="M74" s="55" t="str">
        <f t="shared" si="3"/>
        <v>00004090510040220244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>
      <c r="B75" s="47" t="s">
        <v>95</v>
      </c>
      <c r="C75" s="48" t="s">
        <v>87</v>
      </c>
      <c r="D75" s="49" t="s">
        <v>39</v>
      </c>
      <c r="E75" s="71" t="s">
        <v>127</v>
      </c>
      <c r="F75" s="71" t="s">
        <v>129</v>
      </c>
      <c r="G75" s="50" t="s">
        <v>98</v>
      </c>
      <c r="H75" s="72"/>
      <c r="I75" s="52">
        <v>322338.09999999998</v>
      </c>
      <c r="J75" s="52"/>
      <c r="K75" s="53">
        <f t="shared" si="2"/>
        <v>322338.09999999998</v>
      </c>
      <c r="L75" s="73"/>
      <c r="M75" s="55" t="str">
        <f t="shared" si="3"/>
        <v>00004090510041520244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>
      <c r="B76" s="47" t="s">
        <v>95</v>
      </c>
      <c r="C76" s="48" t="s">
        <v>87</v>
      </c>
      <c r="D76" s="49" t="s">
        <v>39</v>
      </c>
      <c r="E76" s="71" t="s">
        <v>127</v>
      </c>
      <c r="F76" s="71" t="s">
        <v>130</v>
      </c>
      <c r="G76" s="50" t="s">
        <v>98</v>
      </c>
      <c r="H76" s="72"/>
      <c r="I76" s="52">
        <v>1938500</v>
      </c>
      <c r="J76" s="52"/>
      <c r="K76" s="53">
        <f t="shared" si="2"/>
        <v>1938500</v>
      </c>
      <c r="L76" s="73"/>
      <c r="M76" s="55" t="str">
        <f t="shared" si="3"/>
        <v>00004090510071520244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>
      <c r="B77" s="47" t="s">
        <v>95</v>
      </c>
      <c r="C77" s="48" t="s">
        <v>87</v>
      </c>
      <c r="D77" s="49" t="s">
        <v>39</v>
      </c>
      <c r="E77" s="71" t="s">
        <v>127</v>
      </c>
      <c r="F77" s="71" t="s">
        <v>131</v>
      </c>
      <c r="G77" s="50" t="s">
        <v>98</v>
      </c>
      <c r="H77" s="72"/>
      <c r="I77" s="52">
        <v>400000</v>
      </c>
      <c r="J77" s="52">
        <v>377400</v>
      </c>
      <c r="K77" s="53">
        <f t="shared" si="2"/>
        <v>22600</v>
      </c>
      <c r="L77" s="73"/>
      <c r="M77" s="55" t="str">
        <f t="shared" si="3"/>
        <v>00004090520040230244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>
      <c r="B78" s="47" t="s">
        <v>95</v>
      </c>
      <c r="C78" s="48" t="s">
        <v>87</v>
      </c>
      <c r="D78" s="49" t="s">
        <v>39</v>
      </c>
      <c r="E78" s="71" t="s">
        <v>127</v>
      </c>
      <c r="F78" s="71" t="s">
        <v>132</v>
      </c>
      <c r="G78" s="50" t="s">
        <v>98</v>
      </c>
      <c r="H78" s="72"/>
      <c r="I78" s="52">
        <v>102000</v>
      </c>
      <c r="J78" s="52"/>
      <c r="K78" s="53">
        <f t="shared" si="2"/>
        <v>102000</v>
      </c>
      <c r="L78" s="73"/>
      <c r="M78" s="55" t="str">
        <f t="shared" si="3"/>
        <v>00004090520041520244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>
      <c r="B79" s="47" t="s">
        <v>95</v>
      </c>
      <c r="C79" s="48" t="s">
        <v>87</v>
      </c>
      <c r="D79" s="49" t="s">
        <v>39</v>
      </c>
      <c r="E79" s="71" t="s">
        <v>127</v>
      </c>
      <c r="F79" s="71" t="s">
        <v>133</v>
      </c>
      <c r="G79" s="50" t="s">
        <v>98</v>
      </c>
      <c r="H79" s="72"/>
      <c r="I79" s="52">
        <v>1938500</v>
      </c>
      <c r="J79" s="52"/>
      <c r="K79" s="53">
        <f t="shared" si="2"/>
        <v>1938500</v>
      </c>
      <c r="L79" s="73"/>
      <c r="M79" s="55" t="str">
        <f t="shared" si="3"/>
        <v>00004090520071520244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>
      <c r="B80" s="47" t="s">
        <v>95</v>
      </c>
      <c r="C80" s="48" t="s">
        <v>87</v>
      </c>
      <c r="D80" s="49" t="s">
        <v>39</v>
      </c>
      <c r="E80" s="71" t="s">
        <v>134</v>
      </c>
      <c r="F80" s="71" t="s">
        <v>135</v>
      </c>
      <c r="G80" s="50" t="s">
        <v>98</v>
      </c>
      <c r="H80" s="72"/>
      <c r="I80" s="52">
        <v>500</v>
      </c>
      <c r="J80" s="52"/>
      <c r="K80" s="53">
        <f t="shared" si="2"/>
        <v>500</v>
      </c>
      <c r="L80" s="73"/>
      <c r="M80" s="55" t="str">
        <f t="shared" si="3"/>
        <v>00004120800040000244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>
      <c r="B81" s="47" t="s">
        <v>95</v>
      </c>
      <c r="C81" s="48" t="s">
        <v>87</v>
      </c>
      <c r="D81" s="49" t="s">
        <v>39</v>
      </c>
      <c r="E81" s="71" t="s">
        <v>136</v>
      </c>
      <c r="F81" s="71" t="s">
        <v>137</v>
      </c>
      <c r="G81" s="50" t="s">
        <v>98</v>
      </c>
      <c r="H81" s="72"/>
      <c r="I81" s="52">
        <v>8000</v>
      </c>
      <c r="J81" s="52"/>
      <c r="K81" s="53">
        <f t="shared" si="2"/>
        <v>8000</v>
      </c>
      <c r="L81" s="73"/>
      <c r="M81" s="55" t="str">
        <f t="shared" si="3"/>
        <v>00005030300040410244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>
      <c r="B82" s="47" t="s">
        <v>95</v>
      </c>
      <c r="C82" s="48" t="s">
        <v>87</v>
      </c>
      <c r="D82" s="49" t="s">
        <v>39</v>
      </c>
      <c r="E82" s="71" t="s">
        <v>136</v>
      </c>
      <c r="F82" s="71" t="s">
        <v>138</v>
      </c>
      <c r="G82" s="50" t="s">
        <v>98</v>
      </c>
      <c r="H82" s="72"/>
      <c r="I82" s="52">
        <v>200000</v>
      </c>
      <c r="J82" s="52">
        <v>114166.66</v>
      </c>
      <c r="K82" s="53">
        <f t="shared" si="2"/>
        <v>85833.34</v>
      </c>
      <c r="L82" s="73"/>
      <c r="M82" s="55" t="str">
        <f t="shared" si="3"/>
        <v>00005030410040510244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>
      <c r="B83" s="47" t="s">
        <v>102</v>
      </c>
      <c r="C83" s="48" t="s">
        <v>87</v>
      </c>
      <c r="D83" s="49" t="s">
        <v>39</v>
      </c>
      <c r="E83" s="71" t="s">
        <v>136</v>
      </c>
      <c r="F83" s="71" t="s">
        <v>138</v>
      </c>
      <c r="G83" s="50" t="s">
        <v>103</v>
      </c>
      <c r="H83" s="72"/>
      <c r="I83" s="52">
        <v>781300</v>
      </c>
      <c r="J83" s="52">
        <v>338261.23</v>
      </c>
      <c r="K83" s="53">
        <f t="shared" si="2"/>
        <v>443038.77</v>
      </c>
      <c r="L83" s="73"/>
      <c r="M83" s="55" t="str">
        <f t="shared" si="3"/>
        <v>00005030410040510247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>
      <c r="B84" s="47" t="s">
        <v>95</v>
      </c>
      <c r="C84" s="48" t="s">
        <v>87</v>
      </c>
      <c r="D84" s="49" t="s">
        <v>39</v>
      </c>
      <c r="E84" s="71" t="s">
        <v>136</v>
      </c>
      <c r="F84" s="71" t="s">
        <v>139</v>
      </c>
      <c r="G84" s="50" t="s">
        <v>98</v>
      </c>
      <c r="H84" s="72"/>
      <c r="I84" s="52">
        <v>363200</v>
      </c>
      <c r="J84" s="52">
        <v>66710</v>
      </c>
      <c r="K84" s="53">
        <f t="shared" si="2"/>
        <v>296490</v>
      </c>
      <c r="L84" s="73"/>
      <c r="M84" s="55" t="str">
        <f t="shared" si="3"/>
        <v>00005030420040590244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>
      <c r="B85" s="47" t="s">
        <v>95</v>
      </c>
      <c r="C85" s="48" t="s">
        <v>87</v>
      </c>
      <c r="D85" s="49" t="s">
        <v>39</v>
      </c>
      <c r="E85" s="71" t="s">
        <v>136</v>
      </c>
      <c r="F85" s="71" t="s">
        <v>140</v>
      </c>
      <c r="G85" s="50" t="s">
        <v>98</v>
      </c>
      <c r="H85" s="72"/>
      <c r="I85" s="52">
        <v>100000</v>
      </c>
      <c r="J85" s="52">
        <v>42050</v>
      </c>
      <c r="K85" s="53">
        <f t="shared" si="2"/>
        <v>57950</v>
      </c>
      <c r="L85" s="73"/>
      <c r="M85" s="55" t="str">
        <f t="shared" si="3"/>
        <v>00005030420040700244</v>
      </c>
      <c r="N85" s="55"/>
      <c r="O85" s="55"/>
      <c r="P85" s="55"/>
      <c r="Q85" s="55"/>
      <c r="R85" s="55"/>
      <c r="S85" s="55"/>
      <c r="T85" s="55"/>
      <c r="U85" s="55"/>
    </row>
    <row r="86" spans="2:21" ht="15" customHeight="1">
      <c r="B86" s="47" t="s">
        <v>95</v>
      </c>
      <c r="C86" s="48" t="s">
        <v>85</v>
      </c>
      <c r="D86" s="49" t="s">
        <v>39</v>
      </c>
      <c r="E86" s="71" t="s">
        <v>136</v>
      </c>
      <c r="F86" s="71" t="s">
        <v>141</v>
      </c>
      <c r="G86" s="50" t="s">
        <v>98</v>
      </c>
      <c r="H86" s="72"/>
      <c r="I86" s="52">
        <v>700000</v>
      </c>
      <c r="J86" s="52"/>
      <c r="K86" s="53">
        <f t="shared" si="2"/>
        <v>700000</v>
      </c>
      <c r="L86" s="73"/>
      <c r="M86" s="55" t="str">
        <f t="shared" si="3"/>
        <v>00005030420075260244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>
      <c r="B87" s="47" t="s">
        <v>95</v>
      </c>
      <c r="C87" s="48" t="s">
        <v>85</v>
      </c>
      <c r="D87" s="49" t="s">
        <v>39</v>
      </c>
      <c r="E87" s="71" t="s">
        <v>136</v>
      </c>
      <c r="F87" s="71" t="s">
        <v>142</v>
      </c>
      <c r="G87" s="50" t="s">
        <v>98</v>
      </c>
      <c r="H87" s="72"/>
      <c r="I87" s="52">
        <v>256934</v>
      </c>
      <c r="J87" s="52"/>
      <c r="K87" s="53">
        <f t="shared" si="2"/>
        <v>256934</v>
      </c>
      <c r="L87" s="73"/>
      <c r="M87" s="55" t="str">
        <f t="shared" si="3"/>
        <v>000050304200S2090244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>
      <c r="B88" s="47" t="s">
        <v>95</v>
      </c>
      <c r="C88" s="48" t="s">
        <v>87</v>
      </c>
      <c r="D88" s="49" t="s">
        <v>39</v>
      </c>
      <c r="E88" s="71" t="s">
        <v>136</v>
      </c>
      <c r="F88" s="71" t="s">
        <v>143</v>
      </c>
      <c r="G88" s="50" t="s">
        <v>98</v>
      </c>
      <c r="H88" s="72"/>
      <c r="I88" s="52">
        <v>285000</v>
      </c>
      <c r="J88" s="52"/>
      <c r="K88" s="53">
        <f t="shared" si="2"/>
        <v>285000</v>
      </c>
      <c r="L88" s="73"/>
      <c r="M88" s="55" t="str">
        <f t="shared" si="3"/>
        <v>000050304200S5260244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>
      <c r="B89" s="47" t="s">
        <v>95</v>
      </c>
      <c r="C89" s="48" t="s">
        <v>85</v>
      </c>
      <c r="D89" s="49" t="s">
        <v>39</v>
      </c>
      <c r="E89" s="71" t="s">
        <v>136</v>
      </c>
      <c r="F89" s="71" t="s">
        <v>144</v>
      </c>
      <c r="G89" s="50" t="s">
        <v>98</v>
      </c>
      <c r="H89" s="72"/>
      <c r="I89" s="52">
        <v>123900</v>
      </c>
      <c r="J89" s="52"/>
      <c r="K89" s="53">
        <f t="shared" si="2"/>
        <v>123900</v>
      </c>
      <c r="L89" s="73"/>
      <c r="M89" s="55" t="str">
        <f t="shared" si="3"/>
        <v>000050304200S5430244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>
      <c r="B90" s="47" t="s">
        <v>95</v>
      </c>
      <c r="C90" s="48" t="s">
        <v>87</v>
      </c>
      <c r="D90" s="49" t="s">
        <v>39</v>
      </c>
      <c r="E90" s="71" t="s">
        <v>136</v>
      </c>
      <c r="F90" s="71" t="s">
        <v>145</v>
      </c>
      <c r="G90" s="50" t="s">
        <v>98</v>
      </c>
      <c r="H90" s="72"/>
      <c r="I90" s="52">
        <v>3000</v>
      </c>
      <c r="J90" s="52"/>
      <c r="K90" s="53">
        <f t="shared" si="2"/>
        <v>3000</v>
      </c>
      <c r="L90" s="73"/>
      <c r="M90" s="55" t="str">
        <f t="shared" si="3"/>
        <v>00005030440040590244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>
      <c r="B91" s="47" t="s">
        <v>95</v>
      </c>
      <c r="C91" s="48" t="s">
        <v>85</v>
      </c>
      <c r="D91" s="49" t="s">
        <v>39</v>
      </c>
      <c r="E91" s="71" t="s">
        <v>136</v>
      </c>
      <c r="F91" s="71" t="s">
        <v>146</v>
      </c>
      <c r="G91" s="50" t="s">
        <v>98</v>
      </c>
      <c r="H91" s="72"/>
      <c r="I91" s="52">
        <v>333791.27</v>
      </c>
      <c r="J91" s="52"/>
      <c r="K91" s="53">
        <f t="shared" si="2"/>
        <v>333791.27</v>
      </c>
      <c r="L91" s="73"/>
      <c r="M91" s="55" t="str">
        <f t="shared" si="3"/>
        <v>000050304500L2990244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>
      <c r="B92" s="47" t="s">
        <v>95</v>
      </c>
      <c r="C92" s="48" t="s">
        <v>87</v>
      </c>
      <c r="D92" s="49" t="s">
        <v>39</v>
      </c>
      <c r="E92" s="71" t="s">
        <v>147</v>
      </c>
      <c r="F92" s="71" t="s">
        <v>148</v>
      </c>
      <c r="G92" s="50" t="s">
        <v>98</v>
      </c>
      <c r="H92" s="72"/>
      <c r="I92" s="52">
        <v>2500</v>
      </c>
      <c r="J92" s="52"/>
      <c r="K92" s="53">
        <f t="shared" si="2"/>
        <v>2500</v>
      </c>
      <c r="L92" s="73"/>
      <c r="M92" s="55" t="str">
        <f t="shared" si="3"/>
        <v>00007079000040070244</v>
      </c>
      <c r="N92" s="55"/>
      <c r="O92" s="55"/>
      <c r="P92" s="55"/>
      <c r="Q92" s="55"/>
      <c r="R92" s="55"/>
      <c r="S92" s="55"/>
      <c r="T92" s="55"/>
      <c r="U92" s="55"/>
    </row>
    <row r="93" spans="2:21" ht="41.65" customHeight="1">
      <c r="B93" s="47" t="s">
        <v>149</v>
      </c>
      <c r="C93" s="48" t="s">
        <v>87</v>
      </c>
      <c r="D93" s="49" t="s">
        <v>39</v>
      </c>
      <c r="E93" s="71" t="s">
        <v>150</v>
      </c>
      <c r="F93" s="71" t="s">
        <v>151</v>
      </c>
      <c r="G93" s="50" t="s">
        <v>152</v>
      </c>
      <c r="H93" s="72"/>
      <c r="I93" s="52">
        <v>9396500</v>
      </c>
      <c r="J93" s="52">
        <v>4298005.1100000003</v>
      </c>
      <c r="K93" s="53">
        <f t="shared" si="2"/>
        <v>5098494.8899999997</v>
      </c>
      <c r="L93" s="73"/>
      <c r="M93" s="55" t="str">
        <f t="shared" si="3"/>
        <v>00008010100020060621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>
      <c r="B94" s="47" t="s">
        <v>153</v>
      </c>
      <c r="C94" s="48" t="s">
        <v>87</v>
      </c>
      <c r="D94" s="49" t="s">
        <v>39</v>
      </c>
      <c r="E94" s="71" t="s">
        <v>154</v>
      </c>
      <c r="F94" s="71" t="s">
        <v>155</v>
      </c>
      <c r="G94" s="50" t="s">
        <v>156</v>
      </c>
      <c r="H94" s="72"/>
      <c r="I94" s="52">
        <v>828000</v>
      </c>
      <c r="J94" s="52">
        <v>275704.08</v>
      </c>
      <c r="K94" s="53">
        <f t="shared" si="2"/>
        <v>552295.91999999993</v>
      </c>
      <c r="L94" s="73"/>
      <c r="M94" s="55" t="str">
        <f t="shared" si="3"/>
        <v>00010019000080000312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>
      <c r="B95" s="47" t="s">
        <v>95</v>
      </c>
      <c r="C95" s="48" t="s">
        <v>87</v>
      </c>
      <c r="D95" s="49" t="s">
        <v>39</v>
      </c>
      <c r="E95" s="71" t="s">
        <v>157</v>
      </c>
      <c r="F95" s="71" t="s">
        <v>158</v>
      </c>
      <c r="G95" s="50" t="s">
        <v>98</v>
      </c>
      <c r="H95" s="72"/>
      <c r="I95" s="52">
        <v>8000</v>
      </c>
      <c r="J95" s="52">
        <v>1800</v>
      </c>
      <c r="K95" s="53">
        <f t="shared" si="2"/>
        <v>6200</v>
      </c>
      <c r="L95" s="73"/>
      <c r="M95" s="55" t="str">
        <f t="shared" si="3"/>
        <v>00011019000040080244</v>
      </c>
      <c r="N95" s="55"/>
      <c r="O95" s="55"/>
      <c r="P95" s="55"/>
      <c r="Q95" s="55"/>
      <c r="R95" s="55"/>
      <c r="S95" s="55"/>
      <c r="T95" s="55"/>
      <c r="U95" s="55"/>
    </row>
    <row r="96" spans="2:21" ht="0.75" customHeight="1">
      <c r="B96" s="74"/>
      <c r="C96" s="75"/>
      <c r="D96" s="58"/>
      <c r="E96" s="60"/>
      <c r="F96" s="60"/>
      <c r="G96" s="60"/>
      <c r="H96" s="59"/>
      <c r="I96" s="61"/>
      <c r="J96" s="61"/>
      <c r="K96" s="62"/>
      <c r="L96" s="63"/>
    </row>
    <row r="97" spans="2:21" ht="13.5" customHeight="1">
      <c r="B97" s="76"/>
      <c r="C97" s="77"/>
      <c r="D97" s="78"/>
      <c r="E97" s="78"/>
      <c r="F97" s="78"/>
      <c r="G97" s="78"/>
      <c r="H97" s="78"/>
      <c r="I97" s="79"/>
      <c r="J97" s="79"/>
      <c r="K97" s="79"/>
      <c r="L97" s="80"/>
    </row>
    <row r="98" spans="2:21" ht="28.5" customHeight="1">
      <c r="B98" s="81" t="s">
        <v>159</v>
      </c>
      <c r="C98" s="82">
        <v>450</v>
      </c>
      <c r="D98" s="183" t="s">
        <v>36</v>
      </c>
      <c r="E98" s="184"/>
      <c r="F98" s="185"/>
      <c r="G98" s="186"/>
      <c r="H98" s="83"/>
      <c r="I98" s="84">
        <f>0-I106</f>
        <v>-1920300.46</v>
      </c>
      <c r="J98" s="84">
        <f>J16-J48</f>
        <v>-1449417.3599999994</v>
      </c>
      <c r="K98" s="85" t="s">
        <v>36</v>
      </c>
      <c r="L98" s="41"/>
    </row>
    <row r="99" spans="2:21" ht="15" customHeight="1">
      <c r="B99" s="86"/>
      <c r="C99" s="87"/>
      <c r="D99" s="66"/>
      <c r="E99" s="66"/>
      <c r="F99" s="66"/>
      <c r="G99" s="66"/>
      <c r="H99" s="66"/>
      <c r="I99" s="66"/>
      <c r="J99" s="66"/>
      <c r="K99" s="66"/>
    </row>
    <row r="100" spans="2:21" ht="15" customHeight="1">
      <c r="B100" s="134" t="s">
        <v>160</v>
      </c>
      <c r="C100" s="134"/>
      <c r="D100" s="134"/>
      <c r="E100" s="134"/>
      <c r="F100" s="134"/>
      <c r="G100" s="134"/>
      <c r="H100" s="134"/>
      <c r="I100" s="134"/>
      <c r="J100" s="134"/>
      <c r="K100" s="134"/>
      <c r="L100" s="68"/>
    </row>
    <row r="101" spans="2:21" ht="15" customHeight="1">
      <c r="B101" s="27"/>
      <c r="C101" s="88"/>
      <c r="D101" s="1"/>
      <c r="E101" s="1"/>
      <c r="F101" s="1"/>
      <c r="G101" s="1"/>
      <c r="H101" s="1"/>
      <c r="I101" s="28"/>
      <c r="J101" s="28"/>
      <c r="K101" s="69" t="s">
        <v>161</v>
      </c>
      <c r="L101" s="70"/>
    </row>
    <row r="102" spans="2:21" ht="17.100000000000001" customHeight="1">
      <c r="B102" s="136" t="s">
        <v>25</v>
      </c>
      <c r="C102" s="139" t="s">
        <v>26</v>
      </c>
      <c r="D102" s="139" t="s">
        <v>162</v>
      </c>
      <c r="E102" s="146"/>
      <c r="F102" s="147"/>
      <c r="G102" s="136"/>
      <c r="H102" s="139"/>
      <c r="I102" s="139" t="s">
        <v>28</v>
      </c>
      <c r="J102" s="139" t="s">
        <v>29</v>
      </c>
      <c r="K102" s="146" t="s">
        <v>30</v>
      </c>
      <c r="L102" s="29"/>
    </row>
    <row r="103" spans="2:21" ht="17.100000000000001" customHeight="1">
      <c r="B103" s="136"/>
      <c r="C103" s="139"/>
      <c r="D103" s="148"/>
      <c r="E103" s="149"/>
      <c r="F103" s="149"/>
      <c r="G103" s="149"/>
      <c r="H103" s="148"/>
      <c r="I103" s="139"/>
      <c r="J103" s="139"/>
      <c r="K103" s="146"/>
      <c r="L103" s="29"/>
    </row>
    <row r="104" spans="2:21" ht="17.100000000000001" customHeight="1">
      <c r="B104" s="136"/>
      <c r="C104" s="139"/>
      <c r="D104" s="150"/>
      <c r="E104" s="149"/>
      <c r="F104" s="149"/>
      <c r="G104" s="149"/>
      <c r="H104" s="150"/>
      <c r="I104" s="139"/>
      <c r="J104" s="139"/>
      <c r="K104" s="146"/>
      <c r="L104" s="29"/>
    </row>
    <row r="105" spans="2:21" ht="13.5" customHeight="1">
      <c r="B105" s="30">
        <v>1</v>
      </c>
      <c r="C105" s="31">
        <v>2</v>
      </c>
      <c r="D105" s="151">
        <v>3</v>
      </c>
      <c r="E105" s="152"/>
      <c r="F105" s="153"/>
      <c r="G105" s="154"/>
      <c r="H105" s="32"/>
      <c r="I105" s="33" t="s">
        <v>31</v>
      </c>
      <c r="J105" s="33" t="s">
        <v>32</v>
      </c>
      <c r="K105" s="34" t="s">
        <v>33</v>
      </c>
      <c r="L105" s="35"/>
    </row>
    <row r="106" spans="2:21" ht="12.75" customHeight="1">
      <c r="B106" s="36" t="s">
        <v>163</v>
      </c>
      <c r="C106" s="37" t="s">
        <v>8</v>
      </c>
      <c r="D106" s="155" t="s">
        <v>36</v>
      </c>
      <c r="E106" s="156"/>
      <c r="F106" s="157"/>
      <c r="G106" s="158"/>
      <c r="H106" s="38"/>
      <c r="I106" s="89">
        <f>I108+I112+I116</f>
        <v>1920300.46</v>
      </c>
      <c r="J106" s="89">
        <f>J108+J112+J116</f>
        <v>1449417.36</v>
      </c>
      <c r="K106" s="90">
        <f>K108+K112+K116</f>
        <v>470883.09999999986</v>
      </c>
      <c r="L106" s="41"/>
    </row>
    <row r="107" spans="2:21" ht="12.75" customHeight="1">
      <c r="B107" s="42" t="s">
        <v>37</v>
      </c>
      <c r="C107" s="91"/>
      <c r="D107" s="159"/>
      <c r="E107" s="160"/>
      <c r="F107" s="161"/>
      <c r="G107" s="162"/>
      <c r="H107" s="92"/>
      <c r="I107" s="93"/>
      <c r="J107" s="93"/>
      <c r="K107" s="94"/>
      <c r="L107" s="41"/>
    </row>
    <row r="108" spans="2:21" ht="12.75" customHeight="1">
      <c r="B108" s="42" t="s">
        <v>164</v>
      </c>
      <c r="C108" s="95" t="s">
        <v>165</v>
      </c>
      <c r="D108" s="163" t="s">
        <v>36</v>
      </c>
      <c r="E108" s="164"/>
      <c r="F108" s="165"/>
      <c r="G108" s="166"/>
      <c r="H108" s="96"/>
      <c r="I108" s="97">
        <v>0</v>
      </c>
      <c r="J108" s="97">
        <v>0</v>
      </c>
      <c r="K108" s="98">
        <v>0</v>
      </c>
      <c r="L108" s="41"/>
    </row>
    <row r="109" spans="2:21" ht="12.75" customHeight="1">
      <c r="B109" s="42" t="s">
        <v>166</v>
      </c>
      <c r="C109" s="43"/>
      <c r="D109" s="167"/>
      <c r="E109" s="168"/>
      <c r="F109" s="169"/>
      <c r="G109" s="170"/>
      <c r="H109" s="99"/>
      <c r="I109" s="100"/>
      <c r="J109" s="100"/>
      <c r="K109" s="101"/>
      <c r="L109" s="41"/>
    </row>
    <row r="110" spans="2:21" ht="15" customHeight="1">
      <c r="B110" s="102"/>
      <c r="C110" s="103" t="s">
        <v>165</v>
      </c>
      <c r="D110" s="104"/>
      <c r="E110" s="187"/>
      <c r="F110" s="188"/>
      <c r="G110" s="189"/>
      <c r="H110" s="105"/>
      <c r="I110" s="106"/>
      <c r="J110" s="106"/>
      <c r="K110" s="107">
        <f>IF(IF(I110="",0,I110)=0,0,(IF(I110&gt;0,IF(J110&gt;I110,0,I110-J110),IF(J110&gt;I110,I110-J110,0))))</f>
        <v>0</v>
      </c>
      <c r="L110" s="108"/>
      <c r="M110" s="109" t="str">
        <f>IF(D110="","000",D110)&amp;IF(E110="","00000000000000000",E110)</f>
        <v>00000000000000000000</v>
      </c>
      <c r="N110" s="109"/>
      <c r="O110" s="109"/>
      <c r="P110" s="109"/>
      <c r="Q110" s="109"/>
      <c r="R110" s="109"/>
      <c r="S110" s="109"/>
      <c r="T110" s="109"/>
      <c r="U110" s="109"/>
    </row>
    <row r="111" spans="2:21" ht="6" hidden="1" customHeight="1">
      <c r="B111" s="56"/>
      <c r="C111" s="110"/>
      <c r="D111" s="111"/>
      <c r="E111" s="190"/>
      <c r="F111" s="191"/>
      <c r="G111" s="192"/>
      <c r="H111" s="193"/>
      <c r="I111" s="112"/>
      <c r="J111" s="112"/>
      <c r="K111" s="113"/>
      <c r="L111" s="114"/>
    </row>
    <row r="112" spans="2:21" ht="12.75" customHeight="1">
      <c r="B112" s="42" t="s">
        <v>167</v>
      </c>
      <c r="C112" s="43" t="s">
        <v>168</v>
      </c>
      <c r="D112" s="171" t="s">
        <v>36</v>
      </c>
      <c r="E112" s="172"/>
      <c r="F112" s="173"/>
      <c r="G112" s="174"/>
      <c r="H112" s="99"/>
      <c r="I112" s="115">
        <v>0</v>
      </c>
      <c r="J112" s="115">
        <v>0</v>
      </c>
      <c r="K112" s="116">
        <v>0</v>
      </c>
      <c r="L112" s="41"/>
    </row>
    <row r="113" spans="2:21" ht="12.75" customHeight="1">
      <c r="B113" s="42" t="s">
        <v>166</v>
      </c>
      <c r="C113" s="43"/>
      <c r="D113" s="167"/>
      <c r="E113" s="168"/>
      <c r="F113" s="169"/>
      <c r="G113" s="170"/>
      <c r="H113" s="99"/>
      <c r="I113" s="100"/>
      <c r="J113" s="100"/>
      <c r="K113" s="101"/>
      <c r="L113" s="41"/>
    </row>
    <row r="114" spans="2:21" ht="15" customHeight="1">
      <c r="B114" s="102"/>
      <c r="C114" s="103" t="s">
        <v>168</v>
      </c>
      <c r="D114" s="104"/>
      <c r="E114" s="187"/>
      <c r="F114" s="188"/>
      <c r="G114" s="189"/>
      <c r="H114" s="105"/>
      <c r="I114" s="106"/>
      <c r="J114" s="106"/>
      <c r="K114" s="107">
        <f>IF(IF(I114="",0,I114)=0,0,(IF(I114&gt;0,IF(J114&gt;I114,0,I114-J114),IF(J114&gt;I114,I114-J114,0))))</f>
        <v>0</v>
      </c>
      <c r="L114" s="108"/>
      <c r="M114" s="109" t="str">
        <f>IF(D114="","000",D114)&amp;IF(E114="","00000000000000000",E114)</f>
        <v>00000000000000000000</v>
      </c>
      <c r="N114" s="109"/>
      <c r="O114" s="109"/>
      <c r="P114" s="109"/>
      <c r="Q114" s="109"/>
      <c r="R114" s="109"/>
      <c r="S114" s="109"/>
      <c r="T114" s="109"/>
      <c r="U114" s="109"/>
    </row>
    <row r="115" spans="2:21" ht="6" hidden="1" customHeight="1">
      <c r="B115" s="56"/>
      <c r="C115" s="48"/>
      <c r="D115" s="111"/>
      <c r="E115" s="190"/>
      <c r="F115" s="191"/>
      <c r="G115" s="192"/>
      <c r="H115" s="193"/>
      <c r="I115" s="112"/>
      <c r="J115" s="112"/>
      <c r="K115" s="113"/>
      <c r="L115" s="114"/>
    </row>
    <row r="116" spans="2:21" ht="12.75" customHeight="1">
      <c r="B116" s="42" t="s">
        <v>169</v>
      </c>
      <c r="C116" s="43" t="s">
        <v>170</v>
      </c>
      <c r="D116" s="175" t="s">
        <v>171</v>
      </c>
      <c r="E116" s="176"/>
      <c r="F116" s="177"/>
      <c r="G116" s="178"/>
      <c r="H116" s="117"/>
      <c r="I116" s="115">
        <v>1920300.46</v>
      </c>
      <c r="J116" s="115">
        <v>1449417.36</v>
      </c>
      <c r="K116" s="116">
        <f>IF(IF(I116="",0,I116)=0,0,(IF(I116&gt;0,IF(J116&gt;I116,0,I116-J116),IF(J116&gt;I116,I116-J116,0))))</f>
        <v>470883.09999999986</v>
      </c>
      <c r="L116" s="41"/>
    </row>
    <row r="117" spans="2:21" ht="22.5" customHeight="1">
      <c r="B117" s="42" t="s">
        <v>172</v>
      </c>
      <c r="C117" s="43" t="s">
        <v>170</v>
      </c>
      <c r="D117" s="175" t="s">
        <v>173</v>
      </c>
      <c r="E117" s="176"/>
      <c r="F117" s="177"/>
      <c r="G117" s="178"/>
      <c r="H117" s="117"/>
      <c r="I117" s="115">
        <v>1920300.46</v>
      </c>
      <c r="J117" s="115">
        <v>1449417.36</v>
      </c>
      <c r="K117" s="116">
        <f>IF(IF(I117="",0,I117)=0,0,(IF(I117&gt;0,IF(J117&gt;I117,0,I117-J117),IF(J117&gt;I117,I117-J117,0))))</f>
        <v>470883.09999999986</v>
      </c>
      <c r="L117" s="41"/>
    </row>
    <row r="118" spans="2:21" ht="35.25" customHeight="1">
      <c r="B118" s="42" t="s">
        <v>174</v>
      </c>
      <c r="C118" s="43" t="s">
        <v>170</v>
      </c>
      <c r="D118" s="175" t="s">
        <v>175</v>
      </c>
      <c r="E118" s="176"/>
      <c r="F118" s="177"/>
      <c r="G118" s="178"/>
      <c r="H118" s="117"/>
      <c r="I118" s="115">
        <v>0</v>
      </c>
      <c r="J118" s="115">
        <v>0</v>
      </c>
      <c r="K118" s="116">
        <f>IF(IF(I118="",0,I118)=0,0,(IF(I118&gt;0,IF(J118&gt;I118,0,I118-J118),IF(J118&gt;I118,I118-J118,0))))</f>
        <v>0</v>
      </c>
      <c r="L118" s="41"/>
    </row>
    <row r="119" spans="2:21" ht="21.4" customHeight="1">
      <c r="B119" s="47" t="s">
        <v>176</v>
      </c>
      <c r="C119" s="48" t="s">
        <v>177</v>
      </c>
      <c r="D119" s="118" t="s">
        <v>39</v>
      </c>
      <c r="E119" s="194" t="s">
        <v>178</v>
      </c>
      <c r="F119" s="195"/>
      <c r="G119" s="196"/>
      <c r="H119" s="119"/>
      <c r="I119" s="120">
        <v>-25179492.57</v>
      </c>
      <c r="J119" s="120">
        <v>-6851396.9100000001</v>
      </c>
      <c r="K119" s="121" t="s">
        <v>36</v>
      </c>
      <c r="L119" s="122"/>
      <c r="M119" s="21" t="str">
        <f>IF(D119="","000",D119)&amp;IF(E119="","00000000000000000",E119)</f>
        <v>00001050201100000510</v>
      </c>
    </row>
    <row r="120" spans="2:21" ht="21.4" customHeight="1">
      <c r="B120" s="47" t="s">
        <v>179</v>
      </c>
      <c r="C120" s="48" t="s">
        <v>180</v>
      </c>
      <c r="D120" s="118" t="s">
        <v>39</v>
      </c>
      <c r="E120" s="194" t="s">
        <v>181</v>
      </c>
      <c r="F120" s="195"/>
      <c r="G120" s="196"/>
      <c r="H120" s="119"/>
      <c r="I120" s="120">
        <v>27099793.030000001</v>
      </c>
      <c r="J120" s="120">
        <v>8300814.2699999996</v>
      </c>
      <c r="K120" s="123" t="s">
        <v>36</v>
      </c>
      <c r="L120" s="124"/>
      <c r="M120" s="21" t="str">
        <f>IF(D120="","000",D120)&amp;IF(E120="","00000000000000000",E120)</f>
        <v>00001050201100000610</v>
      </c>
    </row>
    <row r="121" spans="2:21" ht="0.75" customHeight="1">
      <c r="B121" s="74"/>
      <c r="C121" s="57"/>
      <c r="D121" s="58"/>
      <c r="E121" s="197"/>
      <c r="F121" s="198"/>
      <c r="G121" s="199"/>
      <c r="H121" s="197"/>
      <c r="I121" s="125"/>
      <c r="J121" s="125"/>
      <c r="K121" s="126"/>
      <c r="L121" s="11"/>
    </row>
    <row r="122" spans="2:21" ht="15" customHeight="1">
      <c r="B122" s="127"/>
      <c r="C122" s="87"/>
      <c r="D122" s="66"/>
      <c r="E122" s="66"/>
      <c r="F122" s="66"/>
      <c r="G122" s="66"/>
      <c r="H122" s="66"/>
      <c r="I122" s="66"/>
      <c r="J122" s="66"/>
      <c r="K122" s="66"/>
      <c r="L122" s="128"/>
      <c r="M122" s="128"/>
    </row>
    <row r="123" spans="2:21" ht="21.75" customHeight="1">
      <c r="B123" s="6" t="s">
        <v>182</v>
      </c>
      <c r="C123" s="140"/>
      <c r="D123" s="140"/>
      <c r="E123" s="140"/>
      <c r="F123" s="129"/>
      <c r="G123" s="129"/>
      <c r="H123" s="14"/>
      <c r="I123" s="129" t="s">
        <v>183</v>
      </c>
      <c r="J123" s="130"/>
      <c r="K123" s="13"/>
      <c r="L123" s="128"/>
      <c r="M123" s="128"/>
    </row>
    <row r="124" spans="2:21" ht="15" customHeight="1">
      <c r="B124" s="6" t="s">
        <v>184</v>
      </c>
      <c r="C124" s="141" t="s">
        <v>185</v>
      </c>
      <c r="D124" s="141"/>
      <c r="E124" s="141"/>
      <c r="F124" s="129"/>
      <c r="G124" s="129"/>
      <c r="H124" s="14"/>
      <c r="I124" s="14"/>
      <c r="J124" s="132" t="s">
        <v>184</v>
      </c>
      <c r="K124" s="131" t="s">
        <v>185</v>
      </c>
      <c r="L124" s="128"/>
      <c r="M124" s="128"/>
    </row>
    <row r="125" spans="2:21" ht="15" customHeight="1">
      <c r="B125" s="6"/>
      <c r="C125" s="129"/>
      <c r="D125" s="14"/>
      <c r="E125" s="14"/>
      <c r="F125" s="14"/>
      <c r="G125" s="14"/>
      <c r="H125" s="14"/>
      <c r="I125" s="14"/>
      <c r="J125" s="14"/>
      <c r="K125" s="14"/>
      <c r="L125" s="128"/>
      <c r="M125" s="128"/>
    </row>
    <row r="126" spans="2:21" ht="21.75" customHeight="1">
      <c r="B126" s="6" t="s">
        <v>186</v>
      </c>
      <c r="C126" s="142"/>
      <c r="D126" s="142"/>
      <c r="E126" s="142"/>
      <c r="F126" s="133"/>
      <c r="G126" s="133"/>
      <c r="H126" s="14"/>
      <c r="I126" s="14"/>
      <c r="J126" s="14"/>
      <c r="K126" s="14"/>
      <c r="L126" s="128"/>
      <c r="M126" s="128"/>
    </row>
    <row r="127" spans="2:21" ht="15" customHeight="1">
      <c r="B127" s="6" t="s">
        <v>184</v>
      </c>
      <c r="C127" s="141" t="s">
        <v>185</v>
      </c>
      <c r="D127" s="141"/>
      <c r="E127" s="141"/>
      <c r="F127" s="129"/>
      <c r="G127" s="129"/>
      <c r="H127" s="14"/>
      <c r="I127" s="14"/>
      <c r="J127" s="14"/>
      <c r="K127" s="14"/>
      <c r="L127" s="128"/>
      <c r="M127" s="128"/>
    </row>
    <row r="128" spans="2:21" ht="15" customHeight="1">
      <c r="B128" s="6"/>
      <c r="C128" s="129"/>
      <c r="D128" s="14"/>
      <c r="E128" s="14"/>
      <c r="F128" s="14"/>
      <c r="G128" s="14"/>
      <c r="H128" s="14"/>
      <c r="I128" s="14"/>
      <c r="J128" s="14"/>
      <c r="K128" s="14"/>
      <c r="L128" s="128"/>
      <c r="M128" s="128"/>
    </row>
    <row r="129" spans="2:13" ht="15" customHeight="1">
      <c r="B129" s="6" t="s">
        <v>187</v>
      </c>
      <c r="C129" s="129"/>
      <c r="D129" s="14"/>
      <c r="E129" s="14"/>
      <c r="F129" s="14"/>
      <c r="G129" s="14"/>
      <c r="H129" s="14"/>
      <c r="I129" s="14"/>
      <c r="J129" s="14"/>
      <c r="K129" s="14"/>
      <c r="L129" s="128"/>
      <c r="M129" s="128"/>
    </row>
    <row r="130" spans="2:13" ht="15" customHeight="1">
      <c r="B130" s="127"/>
      <c r="C130" s="129"/>
      <c r="D130" s="14"/>
      <c r="E130" s="14"/>
      <c r="F130" s="14"/>
      <c r="G130" s="14"/>
      <c r="H130" s="14"/>
      <c r="I130" s="14"/>
      <c r="J130" s="14"/>
      <c r="K130" s="14"/>
      <c r="L130" s="128"/>
      <c r="M130" s="128"/>
    </row>
    <row r="131" spans="2:13" ht="15" customHeight="1">
      <c r="L131" s="128"/>
      <c r="M131" s="128"/>
    </row>
    <row r="132" spans="2:13" ht="15" customHeight="1">
      <c r="L132" s="128"/>
      <c r="M132" s="128"/>
    </row>
    <row r="133" spans="2:13" ht="15" customHeight="1">
      <c r="L133" s="128"/>
      <c r="M133" s="128"/>
    </row>
    <row r="134" spans="2:13" ht="15" customHeight="1">
      <c r="L134" s="128"/>
      <c r="M134" s="128"/>
    </row>
    <row r="135" spans="2:13" ht="15" customHeight="1">
      <c r="L135" s="128"/>
      <c r="M135" s="128"/>
    </row>
    <row r="136" spans="2:13" ht="15" customHeight="1">
      <c r="L136" s="128"/>
      <c r="M136" s="128"/>
    </row>
  </sheetData>
  <mergeCells count="80">
    <mergeCell ref="J102:J104"/>
    <mergeCell ref="J12:J14"/>
    <mergeCell ref="J44:J46"/>
    <mergeCell ref="K102:K104"/>
    <mergeCell ref="K12:K14"/>
    <mergeCell ref="K44:K46"/>
    <mergeCell ref="H4:I4"/>
    <mergeCell ref="H44:H46"/>
    <mergeCell ref="I102:I104"/>
    <mergeCell ref="I12:I14"/>
    <mergeCell ref="I44:I46"/>
    <mergeCell ref="E38:G38"/>
    <mergeCell ref="E39:G39"/>
    <mergeCell ref="E40:H40"/>
    <mergeCell ref="H102:H104"/>
    <mergeCell ref="H12:H14"/>
    <mergeCell ref="E119:G119"/>
    <mergeCell ref="E120:G120"/>
    <mergeCell ref="E121:H121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D116:G116"/>
    <mergeCell ref="D117:G117"/>
    <mergeCell ref="D118:G118"/>
    <mergeCell ref="D12:G14"/>
    <mergeCell ref="D15:G15"/>
    <mergeCell ref="D16:G16"/>
    <mergeCell ref="D17:G17"/>
    <mergeCell ref="D44:G46"/>
    <mergeCell ref="D47:G47"/>
    <mergeCell ref="D48:G48"/>
    <mergeCell ref="D49:G49"/>
    <mergeCell ref="D98:G98"/>
    <mergeCell ref="E110:G110"/>
    <mergeCell ref="E111:H111"/>
    <mergeCell ref="E114:G114"/>
    <mergeCell ref="E115:H115"/>
    <mergeCell ref="C123:E123"/>
    <mergeCell ref="C124:E124"/>
    <mergeCell ref="C126:E126"/>
    <mergeCell ref="C127:E127"/>
    <mergeCell ref="C4:E4"/>
    <mergeCell ref="C44:C46"/>
    <mergeCell ref="C6:I6"/>
    <mergeCell ref="C7:I7"/>
    <mergeCell ref="D102:G104"/>
    <mergeCell ref="D105:G105"/>
    <mergeCell ref="D106:G106"/>
    <mergeCell ref="D107:G107"/>
    <mergeCell ref="D108:G108"/>
    <mergeCell ref="D109:G109"/>
    <mergeCell ref="D112:G112"/>
    <mergeCell ref="D113:G113"/>
    <mergeCell ref="B10:K10"/>
    <mergeCell ref="B100:K100"/>
    <mergeCell ref="B102:B104"/>
    <mergeCell ref="B12:B14"/>
    <mergeCell ref="B2:J2"/>
    <mergeCell ref="B42:K42"/>
    <mergeCell ref="B44:B46"/>
    <mergeCell ref="C102:C104"/>
    <mergeCell ref="C12:C14"/>
    <mergeCell ref="E31:G31"/>
    <mergeCell ref="E32:G32"/>
    <mergeCell ref="E33:G33"/>
    <mergeCell ref="E34:G34"/>
    <mergeCell ref="E35:G35"/>
    <mergeCell ref="E36:G36"/>
    <mergeCell ref="E37:G37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40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36"/>
  <sheetViews>
    <sheetView tabSelected="1" workbookViewId="0"/>
  </sheetViews>
  <sheetFormatPr defaultRowHeight="15"/>
  <cols>
    <col min="1" max="1" width="0.85546875" customWidth="1"/>
    <col min="2" max="2" width="44.7109375" customWidth="1"/>
    <col min="3" max="3" width="5.7109375" customWidth="1"/>
    <col min="4" max="4" width="4.7109375" customWidth="1"/>
    <col min="5" max="5" width="5.7109375" customWidth="1"/>
    <col min="6" max="6" width="10.7109375" customWidth="1"/>
    <col min="7" max="8" width="4.7109375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0" width="9.140625" hidden="1" customWidth="1"/>
    <col min="21" max="21" width="0" hidden="1" customWidth="1"/>
  </cols>
  <sheetData>
    <row r="1" spans="2:14" ht="5.0999999999999996" customHeight="1">
      <c r="K1" s="1"/>
    </row>
    <row r="2" spans="2:14" ht="15.75" customHeight="1">
      <c r="B2" s="137" t="s">
        <v>0</v>
      </c>
      <c r="C2" s="138"/>
      <c r="D2" s="134"/>
      <c r="E2" s="134"/>
      <c r="F2" s="134"/>
      <c r="G2" s="134"/>
      <c r="H2" s="134"/>
      <c r="I2" s="134"/>
      <c r="J2" s="137"/>
      <c r="K2" s="2" t="s">
        <v>1</v>
      </c>
      <c r="L2" s="3" t="s">
        <v>2</v>
      </c>
      <c r="M2" s="4"/>
    </row>
    <row r="3" spans="2:14" ht="15" customHeight="1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>
      <c r="B4" s="12" t="s">
        <v>188</v>
      </c>
      <c r="C4" s="143" t="s">
        <v>6</v>
      </c>
      <c r="D4" s="143"/>
      <c r="E4" s="143"/>
      <c r="F4" s="14"/>
      <c r="G4" s="14"/>
      <c r="H4" s="203"/>
      <c r="I4" s="203"/>
      <c r="J4" s="15" t="s">
        <v>189</v>
      </c>
      <c r="K4" s="16">
        <v>45413</v>
      </c>
      <c r="L4" s="11" t="s">
        <v>8</v>
      </c>
      <c r="M4" s="4"/>
    </row>
    <row r="5" spans="2:14" ht="15" customHeight="1">
      <c r="B5" s="6"/>
      <c r="C5" s="17"/>
      <c r="D5" s="17"/>
      <c r="E5" s="17"/>
      <c r="F5" s="6"/>
      <c r="G5" s="6"/>
      <c r="H5" s="6"/>
      <c r="I5" s="4"/>
      <c r="J5" s="18" t="s">
        <v>190</v>
      </c>
      <c r="K5" s="19" t="s">
        <v>10</v>
      </c>
      <c r="L5" s="11" t="s">
        <v>11</v>
      </c>
      <c r="M5" s="4"/>
    </row>
    <row r="6" spans="2:14" ht="21.4" customHeight="1">
      <c r="B6" s="6" t="s">
        <v>12</v>
      </c>
      <c r="C6" s="144" t="s">
        <v>13</v>
      </c>
      <c r="D6" s="144"/>
      <c r="E6" s="144"/>
      <c r="F6" s="144"/>
      <c r="G6" s="144"/>
      <c r="H6" s="144"/>
      <c r="I6" s="144"/>
      <c r="J6" s="18" t="s">
        <v>191</v>
      </c>
      <c r="K6" s="19" t="s">
        <v>2</v>
      </c>
      <c r="L6" s="11"/>
      <c r="M6" s="4"/>
      <c r="N6" s="20" t="s">
        <v>13</v>
      </c>
    </row>
    <row r="7" spans="2:14" ht="15" customHeight="1">
      <c r="B7" s="6" t="s">
        <v>15</v>
      </c>
      <c r="C7" s="145" t="s">
        <v>16</v>
      </c>
      <c r="D7" s="145"/>
      <c r="E7" s="145"/>
      <c r="F7" s="145"/>
      <c r="G7" s="145"/>
      <c r="H7" s="145"/>
      <c r="I7" s="145"/>
      <c r="J7" s="18" t="s">
        <v>192</v>
      </c>
      <c r="K7" s="19" t="s">
        <v>18</v>
      </c>
      <c r="L7" s="11" t="s">
        <v>4</v>
      </c>
      <c r="M7" s="4"/>
      <c r="N7" s="20" t="s">
        <v>16</v>
      </c>
    </row>
    <row r="8" spans="2:14" ht="15" customHeight="1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>
      <c r="B9" s="6" t="s">
        <v>193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>
      <c r="B10" s="134" t="s">
        <v>23</v>
      </c>
      <c r="C10" s="134"/>
      <c r="D10" s="134"/>
      <c r="E10" s="134"/>
      <c r="F10" s="134"/>
      <c r="G10" s="134"/>
      <c r="H10" s="134"/>
      <c r="I10" s="134"/>
      <c r="J10" s="134"/>
      <c r="K10" s="135"/>
      <c r="L10" s="26" t="s">
        <v>24</v>
      </c>
    </row>
    <row r="11" spans="2:14" ht="15" customHeight="1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>
      <c r="B12" s="136" t="s">
        <v>25</v>
      </c>
      <c r="C12" s="139" t="s">
        <v>26</v>
      </c>
      <c r="D12" s="139" t="s">
        <v>27</v>
      </c>
      <c r="E12" s="139"/>
      <c r="F12" s="139"/>
      <c r="G12" s="139"/>
      <c r="H12" s="139"/>
      <c r="I12" s="139" t="s">
        <v>28</v>
      </c>
      <c r="J12" s="139" t="s">
        <v>29</v>
      </c>
      <c r="K12" s="146" t="s">
        <v>30</v>
      </c>
      <c r="L12" s="29"/>
    </row>
    <row r="13" spans="2:14" ht="15" customHeight="1">
      <c r="B13" s="136"/>
      <c r="C13" s="139"/>
      <c r="D13" s="139"/>
      <c r="E13" s="149"/>
      <c r="F13" s="149"/>
      <c r="G13" s="149"/>
      <c r="H13" s="149"/>
      <c r="I13" s="139"/>
      <c r="J13" s="139"/>
      <c r="K13" s="146"/>
      <c r="L13" s="29"/>
    </row>
    <row r="14" spans="2:14" ht="15" customHeight="1">
      <c r="B14" s="136"/>
      <c r="C14" s="139"/>
      <c r="D14" s="139"/>
      <c r="E14" s="149"/>
      <c r="F14" s="149"/>
      <c r="G14" s="149"/>
      <c r="H14" s="149"/>
      <c r="I14" s="139"/>
      <c r="J14" s="139"/>
      <c r="K14" s="146"/>
      <c r="L14" s="29"/>
    </row>
    <row r="15" spans="2:14" ht="13.5" customHeight="1">
      <c r="B15" s="30">
        <v>1</v>
      </c>
      <c r="C15" s="31">
        <v>2</v>
      </c>
      <c r="D15" s="151">
        <v>3</v>
      </c>
      <c r="E15" s="151"/>
      <c r="F15" s="151"/>
      <c r="G15" s="151"/>
      <c r="H15" s="151"/>
      <c r="I15" s="33" t="s">
        <v>31</v>
      </c>
      <c r="J15" s="33" t="s">
        <v>32</v>
      </c>
      <c r="K15" s="34" t="s">
        <v>33</v>
      </c>
      <c r="L15" s="35"/>
    </row>
    <row r="16" spans="2:14" ht="15" customHeight="1">
      <c r="B16" s="36" t="s">
        <v>34</v>
      </c>
      <c r="C16" s="37" t="s">
        <v>35</v>
      </c>
      <c r="D16" s="155" t="s">
        <v>36</v>
      </c>
      <c r="E16" s="156"/>
      <c r="F16" s="157"/>
      <c r="G16" s="157"/>
      <c r="H16" s="158"/>
      <c r="I16" s="39">
        <v>25179492.57</v>
      </c>
      <c r="J16" s="39">
        <v>6485577.9800000004</v>
      </c>
      <c r="K16" s="40">
        <v>18786353.469999999</v>
      </c>
      <c r="L16" s="41"/>
    </row>
    <row r="17" spans="2:21" ht="15" customHeight="1">
      <c r="B17" s="42" t="s">
        <v>37</v>
      </c>
      <c r="C17" s="43"/>
      <c r="D17" s="179"/>
      <c r="E17" s="180"/>
      <c r="F17" s="181"/>
      <c r="G17" s="181"/>
      <c r="H17" s="182"/>
      <c r="I17" s="45"/>
      <c r="J17" s="45"/>
      <c r="K17" s="46"/>
      <c r="L17" s="41"/>
    </row>
    <row r="18" spans="2:21" ht="82.35" customHeight="1">
      <c r="B18" s="47" t="s">
        <v>38</v>
      </c>
      <c r="C18" s="48" t="s">
        <v>35</v>
      </c>
      <c r="D18" s="49" t="s">
        <v>39</v>
      </c>
      <c r="E18" s="200" t="s">
        <v>40</v>
      </c>
      <c r="F18" s="206"/>
      <c r="G18" s="207"/>
      <c r="H18" s="200"/>
      <c r="I18" s="52">
        <v>145000</v>
      </c>
      <c r="J18" s="52">
        <v>45025.57</v>
      </c>
      <c r="K18" s="53">
        <f t="shared" ref="K18:K39" si="0">IF(IF(I18="",0,I18)=0,0,(IF(I18&gt;0,IF(J18&gt;I18,0,I18-J18),IF(J18&gt;I18,I18-J18,0))))</f>
        <v>99974.43</v>
      </c>
      <c r="L18" s="54"/>
      <c r="M18" s="55" t="str">
        <f t="shared" ref="M18:M39" si="1">IF(D18="","000",D18)&amp;IF(E18="","00000000000000000",E18)</f>
        <v>00010102010010000110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>
      <c r="B19" s="47" t="s">
        <v>41</v>
      </c>
      <c r="C19" s="48" t="s">
        <v>35</v>
      </c>
      <c r="D19" s="49" t="s">
        <v>39</v>
      </c>
      <c r="E19" s="200" t="s">
        <v>42</v>
      </c>
      <c r="F19" s="206"/>
      <c r="G19" s="207"/>
      <c r="H19" s="200"/>
      <c r="I19" s="52">
        <v>100</v>
      </c>
      <c r="J19" s="52"/>
      <c r="K19" s="53">
        <f t="shared" si="0"/>
        <v>100</v>
      </c>
      <c r="L19" s="54"/>
      <c r="M19" s="55" t="str">
        <f t="shared" si="1"/>
        <v>00010102020010000110</v>
      </c>
      <c r="N19" s="55"/>
      <c r="O19" s="55"/>
      <c r="P19" s="55"/>
      <c r="Q19" s="55"/>
      <c r="R19" s="55"/>
      <c r="S19" s="55"/>
      <c r="T19" s="55"/>
      <c r="U19" s="55"/>
    </row>
    <row r="20" spans="2:21" ht="72.2" customHeight="1">
      <c r="B20" s="47" t="s">
        <v>43</v>
      </c>
      <c r="C20" s="48" t="s">
        <v>35</v>
      </c>
      <c r="D20" s="49" t="s">
        <v>39</v>
      </c>
      <c r="E20" s="200" t="s">
        <v>44</v>
      </c>
      <c r="F20" s="206"/>
      <c r="G20" s="207"/>
      <c r="H20" s="200"/>
      <c r="I20" s="52">
        <v>290</v>
      </c>
      <c r="J20" s="52">
        <v>1954.63</v>
      </c>
      <c r="K20" s="53">
        <f t="shared" si="0"/>
        <v>0</v>
      </c>
      <c r="L20" s="54"/>
      <c r="M20" s="55" t="str">
        <f t="shared" si="1"/>
        <v>00010102030010000110</v>
      </c>
      <c r="N20" s="55"/>
      <c r="O20" s="55"/>
      <c r="P20" s="55"/>
      <c r="Q20" s="55"/>
      <c r="R20" s="55"/>
      <c r="S20" s="55"/>
      <c r="T20" s="55"/>
      <c r="U20" s="55"/>
    </row>
    <row r="21" spans="2:21" ht="92.45" customHeight="1">
      <c r="B21" s="47" t="s">
        <v>45</v>
      </c>
      <c r="C21" s="48" t="s">
        <v>35</v>
      </c>
      <c r="D21" s="49" t="s">
        <v>39</v>
      </c>
      <c r="E21" s="200" t="s">
        <v>46</v>
      </c>
      <c r="F21" s="206"/>
      <c r="G21" s="207"/>
      <c r="H21" s="200"/>
      <c r="I21" s="52">
        <v>931600</v>
      </c>
      <c r="J21" s="52">
        <v>268148.15999999997</v>
      </c>
      <c r="K21" s="53">
        <f t="shared" si="0"/>
        <v>663451.84000000008</v>
      </c>
      <c r="L21" s="54"/>
      <c r="M21" s="55" t="str">
        <f t="shared" si="1"/>
        <v>00010302231010000110</v>
      </c>
      <c r="N21" s="55"/>
      <c r="O21" s="55"/>
      <c r="P21" s="55"/>
      <c r="Q21" s="55"/>
      <c r="R21" s="55"/>
      <c r="S21" s="55"/>
      <c r="T21" s="55"/>
      <c r="U21" s="55"/>
    </row>
    <row r="22" spans="2:21" ht="102.6" customHeight="1">
      <c r="B22" s="47" t="s">
        <v>47</v>
      </c>
      <c r="C22" s="48" t="s">
        <v>35</v>
      </c>
      <c r="D22" s="49" t="s">
        <v>39</v>
      </c>
      <c r="E22" s="200" t="s">
        <v>48</v>
      </c>
      <c r="F22" s="206"/>
      <c r="G22" s="207"/>
      <c r="H22" s="200"/>
      <c r="I22" s="52">
        <v>6300</v>
      </c>
      <c r="J22" s="52">
        <v>1411.75</v>
      </c>
      <c r="K22" s="53">
        <f t="shared" si="0"/>
        <v>4888.25</v>
      </c>
      <c r="L22" s="54"/>
      <c r="M22" s="55" t="str">
        <f t="shared" si="1"/>
        <v>00010302241010000110</v>
      </c>
      <c r="N22" s="55"/>
      <c r="O22" s="55"/>
      <c r="P22" s="55"/>
      <c r="Q22" s="55"/>
      <c r="R22" s="55"/>
      <c r="S22" s="55"/>
      <c r="T22" s="55"/>
      <c r="U22" s="55"/>
    </row>
    <row r="23" spans="2:21" ht="92.45" customHeight="1">
      <c r="B23" s="47" t="s">
        <v>49</v>
      </c>
      <c r="C23" s="48" t="s">
        <v>35</v>
      </c>
      <c r="D23" s="49" t="s">
        <v>39</v>
      </c>
      <c r="E23" s="200" t="s">
        <v>50</v>
      </c>
      <c r="F23" s="206"/>
      <c r="G23" s="207"/>
      <c r="H23" s="200"/>
      <c r="I23" s="52">
        <v>1212490</v>
      </c>
      <c r="J23" s="52">
        <v>306923.89</v>
      </c>
      <c r="K23" s="53">
        <f t="shared" si="0"/>
        <v>905566.11</v>
      </c>
      <c r="L23" s="54"/>
      <c r="M23" s="55" t="str">
        <f t="shared" si="1"/>
        <v>00010302251010000110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>
      <c r="B24" s="47" t="s">
        <v>51</v>
      </c>
      <c r="C24" s="48" t="s">
        <v>35</v>
      </c>
      <c r="D24" s="49" t="s">
        <v>39</v>
      </c>
      <c r="E24" s="200" t="s">
        <v>52</v>
      </c>
      <c r="F24" s="206"/>
      <c r="G24" s="207"/>
      <c r="H24" s="200"/>
      <c r="I24" s="52"/>
      <c r="J24" s="52">
        <v>-29625.75</v>
      </c>
      <c r="K24" s="53">
        <f t="shared" si="0"/>
        <v>0</v>
      </c>
      <c r="L24" s="54"/>
      <c r="M24" s="55" t="str">
        <f t="shared" si="1"/>
        <v>00010302261010000110</v>
      </c>
      <c r="N24" s="55"/>
      <c r="O24" s="55"/>
      <c r="P24" s="55"/>
      <c r="Q24" s="55"/>
      <c r="R24" s="55"/>
      <c r="S24" s="55"/>
      <c r="T24" s="55"/>
      <c r="U24" s="55"/>
    </row>
    <row r="25" spans="2:21" ht="15" customHeight="1">
      <c r="B25" s="47" t="s">
        <v>53</v>
      </c>
      <c r="C25" s="48" t="s">
        <v>35</v>
      </c>
      <c r="D25" s="49" t="s">
        <v>39</v>
      </c>
      <c r="E25" s="200" t="s">
        <v>54</v>
      </c>
      <c r="F25" s="206"/>
      <c r="G25" s="207"/>
      <c r="H25" s="200"/>
      <c r="I25" s="52">
        <v>5400</v>
      </c>
      <c r="J25" s="52">
        <v>3780.6</v>
      </c>
      <c r="K25" s="53">
        <f t="shared" si="0"/>
        <v>1619.4</v>
      </c>
      <c r="L25" s="54"/>
      <c r="M25" s="55" t="str">
        <f t="shared" si="1"/>
        <v>00010503010010000110</v>
      </c>
      <c r="N25" s="55"/>
      <c r="O25" s="55"/>
      <c r="P25" s="55"/>
      <c r="Q25" s="55"/>
      <c r="R25" s="55"/>
      <c r="S25" s="55"/>
      <c r="T25" s="55"/>
      <c r="U25" s="55"/>
    </row>
    <row r="26" spans="2:21" ht="31.7" customHeight="1">
      <c r="B26" s="47" t="s">
        <v>55</v>
      </c>
      <c r="C26" s="48" t="s">
        <v>35</v>
      </c>
      <c r="D26" s="49" t="s">
        <v>39</v>
      </c>
      <c r="E26" s="200" t="s">
        <v>56</v>
      </c>
      <c r="F26" s="206"/>
      <c r="G26" s="207"/>
      <c r="H26" s="200"/>
      <c r="I26" s="52">
        <v>355000</v>
      </c>
      <c r="J26" s="52">
        <v>-155507.14000000001</v>
      </c>
      <c r="K26" s="53">
        <f t="shared" si="0"/>
        <v>510507.14</v>
      </c>
      <c r="L26" s="54"/>
      <c r="M26" s="55" t="str">
        <f t="shared" si="1"/>
        <v>00010601030100000110</v>
      </c>
      <c r="N26" s="55"/>
      <c r="O26" s="55"/>
      <c r="P26" s="55"/>
      <c r="Q26" s="55"/>
      <c r="R26" s="55"/>
      <c r="S26" s="55"/>
      <c r="T26" s="55"/>
      <c r="U26" s="55"/>
    </row>
    <row r="27" spans="2:21" ht="31.7" customHeight="1">
      <c r="B27" s="47" t="s">
        <v>57</v>
      </c>
      <c r="C27" s="48" t="s">
        <v>35</v>
      </c>
      <c r="D27" s="49" t="s">
        <v>39</v>
      </c>
      <c r="E27" s="200" t="s">
        <v>58</v>
      </c>
      <c r="F27" s="206"/>
      <c r="G27" s="207"/>
      <c r="H27" s="200"/>
      <c r="I27" s="52">
        <v>1554000</v>
      </c>
      <c r="J27" s="52">
        <v>164562</v>
      </c>
      <c r="K27" s="53">
        <f t="shared" si="0"/>
        <v>1389438</v>
      </c>
      <c r="L27" s="54"/>
      <c r="M27" s="55" t="str">
        <f t="shared" si="1"/>
        <v>00010606033100000110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>
      <c r="B28" s="47" t="s">
        <v>59</v>
      </c>
      <c r="C28" s="48" t="s">
        <v>35</v>
      </c>
      <c r="D28" s="49" t="s">
        <v>39</v>
      </c>
      <c r="E28" s="200" t="s">
        <v>60</v>
      </c>
      <c r="F28" s="206"/>
      <c r="G28" s="207"/>
      <c r="H28" s="200"/>
      <c r="I28" s="52">
        <v>1813000</v>
      </c>
      <c r="J28" s="52">
        <v>127354.27</v>
      </c>
      <c r="K28" s="53">
        <f t="shared" si="0"/>
        <v>1685645.73</v>
      </c>
      <c r="L28" s="54"/>
      <c r="M28" s="55" t="str">
        <f t="shared" si="1"/>
        <v>00010606043100000110</v>
      </c>
      <c r="N28" s="55"/>
      <c r="O28" s="55"/>
      <c r="P28" s="55"/>
      <c r="Q28" s="55"/>
      <c r="R28" s="55"/>
      <c r="S28" s="55"/>
      <c r="T28" s="55"/>
      <c r="U28" s="55"/>
    </row>
    <row r="29" spans="2:21" ht="51.95" customHeight="1">
      <c r="B29" s="47" t="s">
        <v>61</v>
      </c>
      <c r="C29" s="48" t="s">
        <v>35</v>
      </c>
      <c r="D29" s="49" t="s">
        <v>39</v>
      </c>
      <c r="E29" s="200" t="s">
        <v>62</v>
      </c>
      <c r="F29" s="206"/>
      <c r="G29" s="207"/>
      <c r="H29" s="200"/>
      <c r="I29" s="52">
        <v>8000</v>
      </c>
      <c r="J29" s="52">
        <v>10400</v>
      </c>
      <c r="K29" s="53">
        <f t="shared" si="0"/>
        <v>0</v>
      </c>
      <c r="L29" s="54"/>
      <c r="M29" s="55" t="str">
        <f t="shared" si="1"/>
        <v>00010804020010000110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>
      <c r="B30" s="47" t="s">
        <v>63</v>
      </c>
      <c r="C30" s="48" t="s">
        <v>35</v>
      </c>
      <c r="D30" s="49" t="s">
        <v>39</v>
      </c>
      <c r="E30" s="200" t="s">
        <v>64</v>
      </c>
      <c r="F30" s="206"/>
      <c r="G30" s="207"/>
      <c r="H30" s="200"/>
      <c r="I30" s="52">
        <v>13872700</v>
      </c>
      <c r="J30" s="52">
        <v>5391800</v>
      </c>
      <c r="K30" s="53">
        <f t="shared" si="0"/>
        <v>8480900</v>
      </c>
      <c r="L30" s="54"/>
      <c r="M30" s="55" t="str">
        <f t="shared" si="1"/>
        <v>00020216001100000150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>
      <c r="B31" s="47" t="s">
        <v>65</v>
      </c>
      <c r="C31" s="48" t="s">
        <v>35</v>
      </c>
      <c r="D31" s="49" t="s">
        <v>39</v>
      </c>
      <c r="E31" s="200" t="s">
        <v>66</v>
      </c>
      <c r="F31" s="206"/>
      <c r="G31" s="207"/>
      <c r="H31" s="200"/>
      <c r="I31" s="52">
        <v>332712.57</v>
      </c>
      <c r="J31" s="52"/>
      <c r="K31" s="53">
        <f t="shared" si="0"/>
        <v>332712.57</v>
      </c>
      <c r="L31" s="54"/>
      <c r="M31" s="55" t="str">
        <f t="shared" si="1"/>
        <v>00020225299100000150</v>
      </c>
      <c r="N31" s="55"/>
      <c r="O31" s="55"/>
      <c r="P31" s="55"/>
      <c r="Q31" s="55"/>
      <c r="R31" s="55"/>
      <c r="S31" s="55"/>
      <c r="T31" s="55"/>
      <c r="U31" s="55"/>
    </row>
    <row r="32" spans="2:21" ht="15" customHeight="1">
      <c r="B32" s="47" t="s">
        <v>67</v>
      </c>
      <c r="C32" s="48" t="s">
        <v>35</v>
      </c>
      <c r="D32" s="49" t="s">
        <v>39</v>
      </c>
      <c r="E32" s="200" t="s">
        <v>68</v>
      </c>
      <c r="F32" s="206"/>
      <c r="G32" s="207"/>
      <c r="H32" s="200"/>
      <c r="I32" s="52">
        <v>3877000</v>
      </c>
      <c r="J32" s="52"/>
      <c r="K32" s="53">
        <f t="shared" si="0"/>
        <v>3877000</v>
      </c>
      <c r="L32" s="54"/>
      <c r="M32" s="55" t="str">
        <f t="shared" si="1"/>
        <v>00020229999100000150</v>
      </c>
      <c r="N32" s="55"/>
      <c r="O32" s="55"/>
      <c r="P32" s="55"/>
      <c r="Q32" s="55"/>
      <c r="R32" s="55"/>
      <c r="S32" s="55"/>
      <c r="T32" s="55"/>
      <c r="U32" s="55"/>
    </row>
    <row r="33" spans="2:21" ht="15" customHeight="1">
      <c r="B33" s="47" t="s">
        <v>67</v>
      </c>
      <c r="C33" s="48" t="s">
        <v>35</v>
      </c>
      <c r="D33" s="49" t="s">
        <v>39</v>
      </c>
      <c r="E33" s="200" t="s">
        <v>68</v>
      </c>
      <c r="F33" s="206"/>
      <c r="G33" s="207"/>
      <c r="H33" s="200"/>
      <c r="I33" s="52">
        <v>700000</v>
      </c>
      <c r="J33" s="52"/>
      <c r="K33" s="53">
        <f t="shared" si="0"/>
        <v>700000</v>
      </c>
      <c r="L33" s="54"/>
      <c r="M33" s="55" t="str">
        <f t="shared" si="1"/>
        <v>00020229999100000150</v>
      </c>
      <c r="N33" s="55"/>
      <c r="O33" s="55"/>
      <c r="P33" s="55"/>
      <c r="Q33" s="55"/>
      <c r="R33" s="55"/>
      <c r="S33" s="55"/>
      <c r="T33" s="55"/>
      <c r="U33" s="55"/>
    </row>
    <row r="34" spans="2:21" ht="31.7" customHeight="1">
      <c r="B34" s="47" t="s">
        <v>69</v>
      </c>
      <c r="C34" s="48" t="s">
        <v>35</v>
      </c>
      <c r="D34" s="49" t="s">
        <v>39</v>
      </c>
      <c r="E34" s="200" t="s">
        <v>70</v>
      </c>
      <c r="F34" s="206"/>
      <c r="G34" s="207"/>
      <c r="H34" s="200"/>
      <c r="I34" s="52">
        <v>127900</v>
      </c>
      <c r="J34" s="52">
        <v>62350</v>
      </c>
      <c r="K34" s="53">
        <f t="shared" si="0"/>
        <v>65550</v>
      </c>
      <c r="L34" s="54"/>
      <c r="M34" s="55" t="str">
        <f t="shared" si="1"/>
        <v>00020230024100000150</v>
      </c>
      <c r="N34" s="55"/>
      <c r="O34" s="55"/>
      <c r="P34" s="55"/>
      <c r="Q34" s="55"/>
      <c r="R34" s="55"/>
      <c r="S34" s="55"/>
      <c r="T34" s="55"/>
      <c r="U34" s="55"/>
    </row>
    <row r="35" spans="2:21" ht="41.65" customHeight="1">
      <c r="B35" s="47" t="s">
        <v>71</v>
      </c>
      <c r="C35" s="48" t="s">
        <v>35</v>
      </c>
      <c r="D35" s="49" t="s">
        <v>39</v>
      </c>
      <c r="E35" s="200" t="s">
        <v>72</v>
      </c>
      <c r="F35" s="206"/>
      <c r="G35" s="207"/>
      <c r="H35" s="200"/>
      <c r="I35" s="52">
        <v>138000</v>
      </c>
      <c r="J35" s="52">
        <v>69000</v>
      </c>
      <c r="K35" s="53">
        <f t="shared" si="0"/>
        <v>69000</v>
      </c>
      <c r="L35" s="54"/>
      <c r="M35" s="55" t="str">
        <f t="shared" si="1"/>
        <v>00020235118100000150</v>
      </c>
      <c r="N35" s="55"/>
      <c r="O35" s="55"/>
      <c r="P35" s="55"/>
      <c r="Q35" s="55"/>
      <c r="R35" s="55"/>
      <c r="S35" s="55"/>
      <c r="T35" s="55"/>
      <c r="U35" s="55"/>
    </row>
    <row r="36" spans="2:21" ht="21.4" customHeight="1">
      <c r="B36" s="47" t="s">
        <v>73</v>
      </c>
      <c r="C36" s="48" t="s">
        <v>35</v>
      </c>
      <c r="D36" s="49" t="s">
        <v>39</v>
      </c>
      <c r="E36" s="200" t="s">
        <v>74</v>
      </c>
      <c r="F36" s="206"/>
      <c r="G36" s="207"/>
      <c r="H36" s="200"/>
      <c r="I36" s="52">
        <v>100000</v>
      </c>
      <c r="J36" s="52">
        <v>100000</v>
      </c>
      <c r="K36" s="53">
        <f t="shared" si="0"/>
        <v>0</v>
      </c>
      <c r="L36" s="54"/>
      <c r="M36" s="55" t="str">
        <f t="shared" si="1"/>
        <v>00020249999100000150</v>
      </c>
      <c r="N36" s="55"/>
      <c r="O36" s="55"/>
      <c r="P36" s="55"/>
      <c r="Q36" s="55"/>
      <c r="R36" s="55"/>
      <c r="S36" s="55"/>
      <c r="T36" s="55"/>
      <c r="U36" s="55"/>
    </row>
    <row r="37" spans="2:21" ht="31.7" customHeight="1">
      <c r="B37" s="47" t="s">
        <v>75</v>
      </c>
      <c r="C37" s="48" t="s">
        <v>35</v>
      </c>
      <c r="D37" s="49" t="s">
        <v>39</v>
      </c>
      <c r="E37" s="200" t="s">
        <v>76</v>
      </c>
      <c r="F37" s="206"/>
      <c r="G37" s="207"/>
      <c r="H37" s="200"/>
      <c r="I37" s="52">
        <v>0</v>
      </c>
      <c r="J37" s="52">
        <v>60000</v>
      </c>
      <c r="K37" s="53">
        <f t="shared" si="0"/>
        <v>0</v>
      </c>
      <c r="L37" s="54"/>
      <c r="M37" s="55" t="str">
        <f t="shared" si="1"/>
        <v>00020705020100000150</v>
      </c>
      <c r="N37" s="55"/>
      <c r="O37" s="55"/>
      <c r="P37" s="55"/>
      <c r="Q37" s="55"/>
      <c r="R37" s="55"/>
      <c r="S37" s="55"/>
      <c r="T37" s="55"/>
      <c r="U37" s="55"/>
    </row>
    <row r="38" spans="2:21" ht="21.4" customHeight="1">
      <c r="B38" s="47" t="s">
        <v>77</v>
      </c>
      <c r="C38" s="48" t="s">
        <v>35</v>
      </c>
      <c r="D38" s="49" t="s">
        <v>39</v>
      </c>
      <c r="E38" s="200" t="s">
        <v>78</v>
      </c>
      <c r="F38" s="206"/>
      <c r="G38" s="207"/>
      <c r="H38" s="200"/>
      <c r="I38" s="52">
        <v>0</v>
      </c>
      <c r="J38" s="52">
        <v>58000</v>
      </c>
      <c r="K38" s="53">
        <f t="shared" si="0"/>
        <v>0</v>
      </c>
      <c r="L38" s="54"/>
      <c r="M38" s="55" t="str">
        <f t="shared" si="1"/>
        <v>00020705030100000150</v>
      </c>
      <c r="N38" s="55"/>
      <c r="O38" s="55"/>
      <c r="P38" s="55"/>
      <c r="Q38" s="55"/>
      <c r="R38" s="55"/>
      <c r="S38" s="55"/>
      <c r="T38" s="55"/>
      <c r="U38" s="55"/>
    </row>
    <row r="39" spans="2:21" ht="72.2" customHeight="1">
      <c r="B39" s="47" t="s">
        <v>79</v>
      </c>
      <c r="C39" s="48" t="s">
        <v>35</v>
      </c>
      <c r="D39" s="49" t="s">
        <v>39</v>
      </c>
      <c r="E39" s="200" t="s">
        <v>80</v>
      </c>
      <c r="F39" s="206"/>
      <c r="G39" s="207"/>
      <c r="H39" s="200"/>
      <c r="I39" s="52"/>
      <c r="J39" s="52"/>
      <c r="K39" s="53">
        <f t="shared" si="0"/>
        <v>0</v>
      </c>
      <c r="L39" s="54"/>
      <c r="M39" s="55" t="str">
        <f t="shared" si="1"/>
        <v>00020805000100000150</v>
      </c>
      <c r="N39" s="55"/>
      <c r="O39" s="55"/>
      <c r="P39" s="55"/>
      <c r="Q39" s="55"/>
      <c r="R39" s="55"/>
      <c r="S39" s="55"/>
      <c r="T39" s="55"/>
      <c r="U39" s="55"/>
    </row>
    <row r="40" spans="2:21" ht="0.75" customHeight="1">
      <c r="B40" s="56"/>
      <c r="C40" s="57"/>
      <c r="D40" s="58"/>
      <c r="E40" s="197"/>
      <c r="F40" s="198"/>
      <c r="G40" s="199"/>
      <c r="H40" s="197"/>
      <c r="I40" s="61"/>
      <c r="J40" s="61"/>
      <c r="K40" s="62"/>
      <c r="L40" s="63"/>
    </row>
    <row r="41" spans="2:21" ht="15" customHeight="1">
      <c r="B41" s="64"/>
      <c r="C41" s="65"/>
      <c r="D41" s="66"/>
      <c r="E41" s="66"/>
      <c r="F41" s="66"/>
      <c r="G41" s="66"/>
      <c r="H41" s="66"/>
      <c r="I41" s="67"/>
      <c r="J41" s="67"/>
      <c r="K41" s="66"/>
      <c r="L41" s="14"/>
    </row>
    <row r="42" spans="2:21" ht="12.75" customHeight="1">
      <c r="B42" s="134" t="s">
        <v>194</v>
      </c>
      <c r="C42" s="134"/>
      <c r="D42" s="134"/>
      <c r="E42" s="134"/>
      <c r="F42" s="134"/>
      <c r="G42" s="134"/>
      <c r="H42" s="134"/>
      <c r="I42" s="134"/>
      <c r="J42" s="134"/>
      <c r="K42" s="134"/>
      <c r="L42" s="68"/>
    </row>
    <row r="43" spans="2:21" ht="15" customHeight="1">
      <c r="B43" s="27"/>
      <c r="C43" s="27"/>
      <c r="D43" s="1"/>
      <c r="E43" s="1"/>
      <c r="F43" s="1"/>
      <c r="G43" s="1"/>
      <c r="H43" s="1"/>
      <c r="I43" s="28"/>
      <c r="J43" s="28"/>
      <c r="K43" s="69" t="s">
        <v>195</v>
      </c>
      <c r="L43" s="70"/>
    </row>
    <row r="44" spans="2:21" ht="12.75" customHeight="1">
      <c r="B44" s="136" t="s">
        <v>25</v>
      </c>
      <c r="C44" s="139" t="s">
        <v>26</v>
      </c>
      <c r="D44" s="139" t="s">
        <v>83</v>
      </c>
      <c r="E44" s="139"/>
      <c r="F44" s="139"/>
      <c r="G44" s="139"/>
      <c r="H44" s="139"/>
      <c r="I44" s="139" t="s">
        <v>28</v>
      </c>
      <c r="J44" s="139" t="s">
        <v>29</v>
      </c>
      <c r="K44" s="146" t="s">
        <v>30</v>
      </c>
      <c r="L44" s="29"/>
    </row>
    <row r="45" spans="2:21" ht="15" customHeight="1">
      <c r="B45" s="136"/>
      <c r="C45" s="139"/>
      <c r="D45" s="139"/>
      <c r="E45" s="149"/>
      <c r="F45" s="149"/>
      <c r="G45" s="149"/>
      <c r="H45" s="149"/>
      <c r="I45" s="139"/>
      <c r="J45" s="139"/>
      <c r="K45" s="146"/>
      <c r="L45" s="29"/>
    </row>
    <row r="46" spans="2:21" ht="15" customHeight="1">
      <c r="B46" s="136"/>
      <c r="C46" s="139"/>
      <c r="D46" s="139"/>
      <c r="E46" s="149"/>
      <c r="F46" s="149"/>
      <c r="G46" s="149"/>
      <c r="H46" s="149"/>
      <c r="I46" s="139"/>
      <c r="J46" s="139"/>
      <c r="K46" s="146"/>
      <c r="L46" s="29"/>
    </row>
    <row r="47" spans="2:21" ht="13.5" customHeight="1">
      <c r="B47" s="30">
        <v>1</v>
      </c>
      <c r="C47" s="31">
        <v>2</v>
      </c>
      <c r="D47" s="151">
        <v>3</v>
      </c>
      <c r="E47" s="151"/>
      <c r="F47" s="151"/>
      <c r="G47" s="151"/>
      <c r="H47" s="151"/>
      <c r="I47" s="33" t="s">
        <v>31</v>
      </c>
      <c r="J47" s="33" t="s">
        <v>32</v>
      </c>
      <c r="K47" s="34" t="s">
        <v>33</v>
      </c>
      <c r="L47" s="35"/>
    </row>
    <row r="48" spans="2:21" ht="15" customHeight="1">
      <c r="B48" s="36" t="s">
        <v>84</v>
      </c>
      <c r="C48" s="37" t="s">
        <v>85</v>
      </c>
      <c r="D48" s="155" t="s">
        <v>36</v>
      </c>
      <c r="E48" s="156"/>
      <c r="F48" s="157"/>
      <c r="G48" s="157"/>
      <c r="H48" s="158"/>
      <c r="I48" s="39">
        <v>27099793.030000001</v>
      </c>
      <c r="J48" s="39">
        <v>7934995.3399999999</v>
      </c>
      <c r="K48" s="40">
        <v>19168531.690000001</v>
      </c>
      <c r="L48" s="41"/>
    </row>
    <row r="49" spans="2:21" ht="12.75" customHeight="1">
      <c r="B49" s="42" t="s">
        <v>37</v>
      </c>
      <c r="C49" s="43"/>
      <c r="D49" s="179"/>
      <c r="E49" s="180"/>
      <c r="F49" s="181"/>
      <c r="G49" s="181"/>
      <c r="H49" s="182"/>
      <c r="I49" s="45"/>
      <c r="J49" s="45"/>
      <c r="K49" s="46"/>
      <c r="L49" s="41"/>
    </row>
    <row r="50" spans="2:21" ht="21.4" customHeight="1">
      <c r="B50" s="47" t="s">
        <v>196</v>
      </c>
      <c r="C50" s="48" t="s">
        <v>87</v>
      </c>
      <c r="D50" s="49" t="s">
        <v>39</v>
      </c>
      <c r="E50" s="71" t="s">
        <v>88</v>
      </c>
      <c r="F50" s="71" t="s">
        <v>89</v>
      </c>
      <c r="G50" s="71" t="s">
        <v>90</v>
      </c>
      <c r="H50" s="50"/>
      <c r="I50" s="52">
        <v>832000</v>
      </c>
      <c r="J50" s="52">
        <v>263921.59999999998</v>
      </c>
      <c r="K50" s="53">
        <f t="shared" ref="K50:K95" si="2">IF(IF(I50="",0,I50)=0,0,(IF(I50&gt;0,IF(J50&gt;I50,0,I50-J50),IF(J50&gt;I50,I50-J50,0))))</f>
        <v>568078.4</v>
      </c>
      <c r="L50" s="73"/>
      <c r="M50" s="55" t="str">
        <f t="shared" ref="M50:M95" si="3">IF(D50="","000",D50)&amp;IF(E50="","0000",E50)&amp;IF(F50="","0000000000",F50)&amp;IF(G50="","000",G50)&amp;H50</f>
        <v>00001029000010020121</v>
      </c>
      <c r="N50" s="55"/>
      <c r="O50" s="55"/>
      <c r="P50" s="55"/>
      <c r="Q50" s="55"/>
      <c r="R50" s="55"/>
      <c r="S50" s="55"/>
      <c r="T50" s="55"/>
      <c r="U50" s="55"/>
    </row>
    <row r="51" spans="2:21" ht="31.7" customHeight="1">
      <c r="B51" s="47" t="s">
        <v>197</v>
      </c>
      <c r="C51" s="48" t="s">
        <v>87</v>
      </c>
      <c r="D51" s="49" t="s">
        <v>39</v>
      </c>
      <c r="E51" s="71" t="s">
        <v>88</v>
      </c>
      <c r="F51" s="71" t="s">
        <v>89</v>
      </c>
      <c r="G51" s="71" t="s">
        <v>92</v>
      </c>
      <c r="H51" s="50"/>
      <c r="I51" s="52">
        <v>40100</v>
      </c>
      <c r="J51" s="52"/>
      <c r="K51" s="53">
        <f t="shared" si="2"/>
        <v>40100</v>
      </c>
      <c r="L51" s="73"/>
      <c r="M51" s="55" t="str">
        <f t="shared" si="3"/>
        <v>00001029000010020122</v>
      </c>
      <c r="N51" s="55"/>
      <c r="O51" s="55"/>
      <c r="P51" s="55"/>
      <c r="Q51" s="55"/>
      <c r="R51" s="55"/>
      <c r="S51" s="55"/>
      <c r="T51" s="55"/>
      <c r="U51" s="55"/>
    </row>
    <row r="52" spans="2:21" ht="31.7" customHeight="1">
      <c r="B52" s="47" t="s">
        <v>198</v>
      </c>
      <c r="C52" s="48" t="s">
        <v>87</v>
      </c>
      <c r="D52" s="49" t="s">
        <v>39</v>
      </c>
      <c r="E52" s="71" t="s">
        <v>88</v>
      </c>
      <c r="F52" s="71" t="s">
        <v>89</v>
      </c>
      <c r="G52" s="71" t="s">
        <v>94</v>
      </c>
      <c r="H52" s="50"/>
      <c r="I52" s="52">
        <v>251200</v>
      </c>
      <c r="J52" s="52">
        <v>79704.320000000007</v>
      </c>
      <c r="K52" s="53">
        <f t="shared" si="2"/>
        <v>171495.67999999999</v>
      </c>
      <c r="L52" s="73"/>
      <c r="M52" s="55" t="str">
        <f t="shared" si="3"/>
        <v>00001029000010020129</v>
      </c>
      <c r="N52" s="55"/>
      <c r="O52" s="55"/>
      <c r="P52" s="55"/>
      <c r="Q52" s="55"/>
      <c r="R52" s="55"/>
      <c r="S52" s="55"/>
      <c r="T52" s="55"/>
      <c r="U52" s="55"/>
    </row>
    <row r="53" spans="2:21" ht="15" customHeight="1">
      <c r="B53" s="47" t="s">
        <v>199</v>
      </c>
      <c r="C53" s="48" t="s">
        <v>87</v>
      </c>
      <c r="D53" s="49" t="s">
        <v>39</v>
      </c>
      <c r="E53" s="71" t="s">
        <v>96</v>
      </c>
      <c r="F53" s="71" t="s">
        <v>97</v>
      </c>
      <c r="G53" s="71" t="s">
        <v>98</v>
      </c>
      <c r="H53" s="50"/>
      <c r="I53" s="52">
        <v>49900</v>
      </c>
      <c r="J53" s="52">
        <v>49900</v>
      </c>
      <c r="K53" s="53">
        <f t="shared" si="2"/>
        <v>0</v>
      </c>
      <c r="L53" s="73"/>
      <c r="M53" s="55" t="str">
        <f t="shared" si="3"/>
        <v>00001040700010040244</v>
      </c>
      <c r="N53" s="55"/>
      <c r="O53" s="55"/>
      <c r="P53" s="55"/>
      <c r="Q53" s="55"/>
      <c r="R53" s="55"/>
      <c r="S53" s="55"/>
      <c r="T53" s="55"/>
      <c r="U53" s="55"/>
    </row>
    <row r="54" spans="2:21" ht="15" customHeight="1">
      <c r="B54" s="47" t="s">
        <v>199</v>
      </c>
      <c r="C54" s="48" t="s">
        <v>87</v>
      </c>
      <c r="D54" s="49" t="s">
        <v>39</v>
      </c>
      <c r="E54" s="71" t="s">
        <v>96</v>
      </c>
      <c r="F54" s="71" t="s">
        <v>99</v>
      </c>
      <c r="G54" s="71" t="s">
        <v>98</v>
      </c>
      <c r="H54" s="50"/>
      <c r="I54" s="52">
        <v>2000</v>
      </c>
      <c r="J54" s="52"/>
      <c r="K54" s="53">
        <f t="shared" si="2"/>
        <v>2000</v>
      </c>
      <c r="L54" s="73"/>
      <c r="M54" s="55" t="str">
        <f t="shared" si="3"/>
        <v>00001040900042460244</v>
      </c>
      <c r="N54" s="55"/>
      <c r="O54" s="55"/>
      <c r="P54" s="55"/>
      <c r="Q54" s="55"/>
      <c r="R54" s="55"/>
      <c r="S54" s="55"/>
      <c r="T54" s="55"/>
      <c r="U54" s="55"/>
    </row>
    <row r="55" spans="2:21" ht="15" customHeight="1">
      <c r="B55" s="47" t="s">
        <v>199</v>
      </c>
      <c r="C55" s="48" t="s">
        <v>87</v>
      </c>
      <c r="D55" s="49" t="s">
        <v>39</v>
      </c>
      <c r="E55" s="71" t="s">
        <v>96</v>
      </c>
      <c r="F55" s="71" t="s">
        <v>100</v>
      </c>
      <c r="G55" s="71" t="s">
        <v>98</v>
      </c>
      <c r="H55" s="50"/>
      <c r="I55" s="52">
        <v>100000</v>
      </c>
      <c r="J55" s="52">
        <v>50756.71</v>
      </c>
      <c r="K55" s="53">
        <f t="shared" si="2"/>
        <v>49243.29</v>
      </c>
      <c r="L55" s="73"/>
      <c r="M55" s="55" t="str">
        <f t="shared" si="3"/>
        <v>00001041000010040244</v>
      </c>
      <c r="N55" s="55"/>
      <c r="O55" s="55"/>
      <c r="P55" s="55"/>
      <c r="Q55" s="55"/>
      <c r="R55" s="55"/>
      <c r="S55" s="55"/>
      <c r="T55" s="55"/>
      <c r="U55" s="55"/>
    </row>
    <row r="56" spans="2:21" ht="21.4" customHeight="1">
      <c r="B56" s="47" t="s">
        <v>196</v>
      </c>
      <c r="C56" s="48" t="s">
        <v>87</v>
      </c>
      <c r="D56" s="49" t="s">
        <v>39</v>
      </c>
      <c r="E56" s="71" t="s">
        <v>96</v>
      </c>
      <c r="F56" s="71" t="s">
        <v>101</v>
      </c>
      <c r="G56" s="71" t="s">
        <v>90</v>
      </c>
      <c r="H56" s="50"/>
      <c r="I56" s="52">
        <v>3441800</v>
      </c>
      <c r="J56" s="52">
        <v>1169932.8899999999</v>
      </c>
      <c r="K56" s="53">
        <f t="shared" si="2"/>
        <v>2271867.1100000003</v>
      </c>
      <c r="L56" s="73"/>
      <c r="M56" s="55" t="str">
        <f t="shared" si="3"/>
        <v>00001049000010040121</v>
      </c>
      <c r="N56" s="55"/>
      <c r="O56" s="55"/>
      <c r="P56" s="55"/>
      <c r="Q56" s="55"/>
      <c r="R56" s="55"/>
      <c r="S56" s="55"/>
      <c r="T56" s="55"/>
      <c r="U56" s="55"/>
    </row>
    <row r="57" spans="2:21" ht="31.7" customHeight="1">
      <c r="B57" s="47" t="s">
        <v>197</v>
      </c>
      <c r="C57" s="48" t="s">
        <v>87</v>
      </c>
      <c r="D57" s="49" t="s">
        <v>39</v>
      </c>
      <c r="E57" s="71" t="s">
        <v>96</v>
      </c>
      <c r="F57" s="71" t="s">
        <v>101</v>
      </c>
      <c r="G57" s="71" t="s">
        <v>92</v>
      </c>
      <c r="H57" s="50"/>
      <c r="I57" s="52">
        <v>220400</v>
      </c>
      <c r="J57" s="52">
        <v>80200</v>
      </c>
      <c r="K57" s="53">
        <f t="shared" si="2"/>
        <v>140200</v>
      </c>
      <c r="L57" s="73"/>
      <c r="M57" s="55" t="str">
        <f t="shared" si="3"/>
        <v>00001049000010040122</v>
      </c>
      <c r="N57" s="55"/>
      <c r="O57" s="55"/>
      <c r="P57" s="55"/>
      <c r="Q57" s="55"/>
      <c r="R57" s="55"/>
      <c r="S57" s="55"/>
      <c r="T57" s="55"/>
      <c r="U57" s="55"/>
    </row>
    <row r="58" spans="2:21" ht="31.7" customHeight="1">
      <c r="B58" s="47" t="s">
        <v>198</v>
      </c>
      <c r="C58" s="48" t="s">
        <v>87</v>
      </c>
      <c r="D58" s="49" t="s">
        <v>39</v>
      </c>
      <c r="E58" s="71" t="s">
        <v>96</v>
      </c>
      <c r="F58" s="71" t="s">
        <v>101</v>
      </c>
      <c r="G58" s="71" t="s">
        <v>94</v>
      </c>
      <c r="H58" s="50"/>
      <c r="I58" s="52">
        <v>1039400</v>
      </c>
      <c r="J58" s="52">
        <v>348290.98</v>
      </c>
      <c r="K58" s="53">
        <f t="shared" si="2"/>
        <v>691109.02</v>
      </c>
      <c r="L58" s="73"/>
      <c r="M58" s="55" t="str">
        <f t="shared" si="3"/>
        <v>00001049000010040129</v>
      </c>
      <c r="N58" s="55"/>
      <c r="O58" s="55"/>
      <c r="P58" s="55"/>
      <c r="Q58" s="55"/>
      <c r="R58" s="55"/>
      <c r="S58" s="55"/>
      <c r="T58" s="55"/>
      <c r="U58" s="55"/>
    </row>
    <row r="59" spans="2:21" ht="15" customHeight="1">
      <c r="B59" s="47" t="s">
        <v>199</v>
      </c>
      <c r="C59" s="48" t="s">
        <v>87</v>
      </c>
      <c r="D59" s="49" t="s">
        <v>39</v>
      </c>
      <c r="E59" s="71" t="s">
        <v>96</v>
      </c>
      <c r="F59" s="71" t="s">
        <v>101</v>
      </c>
      <c r="G59" s="71" t="s">
        <v>98</v>
      </c>
      <c r="H59" s="50"/>
      <c r="I59" s="52">
        <v>438983</v>
      </c>
      <c r="J59" s="52">
        <v>165926.16</v>
      </c>
      <c r="K59" s="53">
        <f t="shared" si="2"/>
        <v>273056.83999999997</v>
      </c>
      <c r="L59" s="73"/>
      <c r="M59" s="55" t="str">
        <f t="shared" si="3"/>
        <v>00001049000010040244</v>
      </c>
      <c r="N59" s="55"/>
      <c r="O59" s="55"/>
      <c r="P59" s="55"/>
      <c r="Q59" s="55"/>
      <c r="R59" s="55"/>
      <c r="S59" s="55"/>
      <c r="T59" s="55"/>
      <c r="U59" s="55"/>
    </row>
    <row r="60" spans="2:21" ht="15" customHeight="1">
      <c r="B60" s="47" t="s">
        <v>200</v>
      </c>
      <c r="C60" s="48" t="s">
        <v>87</v>
      </c>
      <c r="D60" s="49" t="s">
        <v>39</v>
      </c>
      <c r="E60" s="71" t="s">
        <v>96</v>
      </c>
      <c r="F60" s="71" t="s">
        <v>101</v>
      </c>
      <c r="G60" s="71" t="s">
        <v>103</v>
      </c>
      <c r="H60" s="50"/>
      <c r="I60" s="52">
        <v>155000</v>
      </c>
      <c r="J60" s="52">
        <v>95339.4</v>
      </c>
      <c r="K60" s="53">
        <f t="shared" si="2"/>
        <v>59660.600000000006</v>
      </c>
      <c r="L60" s="73"/>
      <c r="M60" s="55" t="str">
        <f t="shared" si="3"/>
        <v>00001049000010040247</v>
      </c>
      <c r="N60" s="55"/>
      <c r="O60" s="55"/>
      <c r="P60" s="55"/>
      <c r="Q60" s="55"/>
      <c r="R60" s="55"/>
      <c r="S60" s="55"/>
      <c r="T60" s="55"/>
      <c r="U60" s="55"/>
    </row>
    <row r="61" spans="2:21" ht="15" customHeight="1">
      <c r="B61" s="47" t="s">
        <v>201</v>
      </c>
      <c r="C61" s="48" t="s">
        <v>87</v>
      </c>
      <c r="D61" s="49" t="s">
        <v>39</v>
      </c>
      <c r="E61" s="71" t="s">
        <v>96</v>
      </c>
      <c r="F61" s="71" t="s">
        <v>101</v>
      </c>
      <c r="G61" s="71" t="s">
        <v>105</v>
      </c>
      <c r="H61" s="50"/>
      <c r="I61" s="52">
        <v>577</v>
      </c>
      <c r="J61" s="52">
        <v>3311</v>
      </c>
      <c r="K61" s="53">
        <f t="shared" si="2"/>
        <v>0</v>
      </c>
      <c r="L61" s="73"/>
      <c r="M61" s="55" t="str">
        <f t="shared" si="3"/>
        <v>00001049000010040852</v>
      </c>
      <c r="N61" s="55"/>
      <c r="O61" s="55"/>
      <c r="P61" s="55"/>
      <c r="Q61" s="55"/>
      <c r="R61" s="55"/>
      <c r="S61" s="55"/>
      <c r="T61" s="55"/>
      <c r="U61" s="55"/>
    </row>
    <row r="62" spans="2:21" ht="15" customHeight="1">
      <c r="B62" s="47" t="s">
        <v>202</v>
      </c>
      <c r="C62" s="48" t="s">
        <v>87</v>
      </c>
      <c r="D62" s="49" t="s">
        <v>39</v>
      </c>
      <c r="E62" s="71" t="s">
        <v>96</v>
      </c>
      <c r="F62" s="71" t="s">
        <v>101</v>
      </c>
      <c r="G62" s="71" t="s">
        <v>107</v>
      </c>
      <c r="H62" s="50"/>
      <c r="I62" s="52">
        <v>6000</v>
      </c>
      <c r="J62" s="52"/>
      <c r="K62" s="53">
        <f t="shared" si="2"/>
        <v>6000</v>
      </c>
      <c r="L62" s="73"/>
      <c r="M62" s="55" t="str">
        <f t="shared" si="3"/>
        <v>00001049000010040853</v>
      </c>
      <c r="N62" s="55"/>
      <c r="O62" s="55"/>
      <c r="P62" s="55"/>
      <c r="Q62" s="55"/>
      <c r="R62" s="55"/>
      <c r="S62" s="55"/>
      <c r="T62" s="55"/>
      <c r="U62" s="55"/>
    </row>
    <row r="63" spans="2:21" ht="21.4" customHeight="1">
      <c r="B63" s="47" t="s">
        <v>196</v>
      </c>
      <c r="C63" s="48" t="s">
        <v>87</v>
      </c>
      <c r="D63" s="49" t="s">
        <v>39</v>
      </c>
      <c r="E63" s="71" t="s">
        <v>96</v>
      </c>
      <c r="F63" s="71" t="s">
        <v>108</v>
      </c>
      <c r="G63" s="71" t="s">
        <v>90</v>
      </c>
      <c r="H63" s="50"/>
      <c r="I63" s="52">
        <v>95930</v>
      </c>
      <c r="J63" s="52">
        <v>31469.71</v>
      </c>
      <c r="K63" s="53">
        <f t="shared" si="2"/>
        <v>64460.29</v>
      </c>
      <c r="L63" s="73"/>
      <c r="M63" s="55" t="str">
        <f t="shared" si="3"/>
        <v>00001049000170280121</v>
      </c>
      <c r="N63" s="55"/>
      <c r="O63" s="55"/>
      <c r="P63" s="55"/>
      <c r="Q63" s="55"/>
      <c r="R63" s="55"/>
      <c r="S63" s="55"/>
      <c r="T63" s="55"/>
      <c r="U63" s="55"/>
    </row>
    <row r="64" spans="2:21" ht="31.7" customHeight="1">
      <c r="B64" s="47" t="s">
        <v>198</v>
      </c>
      <c r="C64" s="48" t="s">
        <v>87</v>
      </c>
      <c r="D64" s="49" t="s">
        <v>39</v>
      </c>
      <c r="E64" s="71" t="s">
        <v>96</v>
      </c>
      <c r="F64" s="71" t="s">
        <v>108</v>
      </c>
      <c r="G64" s="71" t="s">
        <v>94</v>
      </c>
      <c r="H64" s="50"/>
      <c r="I64" s="52">
        <v>28970</v>
      </c>
      <c r="J64" s="52">
        <v>9503.8799999999992</v>
      </c>
      <c r="K64" s="53">
        <f t="shared" si="2"/>
        <v>19466.120000000003</v>
      </c>
      <c r="L64" s="73"/>
      <c r="M64" s="55" t="str">
        <f t="shared" si="3"/>
        <v>00001049000170280129</v>
      </c>
      <c r="N64" s="55"/>
      <c r="O64" s="55"/>
      <c r="P64" s="55"/>
      <c r="Q64" s="55"/>
      <c r="R64" s="55"/>
      <c r="S64" s="55"/>
      <c r="T64" s="55"/>
      <c r="U64" s="55"/>
    </row>
    <row r="65" spans="2:21" ht="15" customHeight="1">
      <c r="B65" s="47" t="s">
        <v>199</v>
      </c>
      <c r="C65" s="48" t="s">
        <v>87</v>
      </c>
      <c r="D65" s="49" t="s">
        <v>39</v>
      </c>
      <c r="E65" s="71" t="s">
        <v>96</v>
      </c>
      <c r="F65" s="71" t="s">
        <v>108</v>
      </c>
      <c r="G65" s="71" t="s">
        <v>98</v>
      </c>
      <c r="H65" s="50"/>
      <c r="I65" s="52">
        <v>3000</v>
      </c>
      <c r="J65" s="52"/>
      <c r="K65" s="53">
        <f t="shared" si="2"/>
        <v>3000</v>
      </c>
      <c r="L65" s="73"/>
      <c r="M65" s="55" t="str">
        <f t="shared" si="3"/>
        <v>00001049000170280244</v>
      </c>
      <c r="N65" s="55"/>
      <c r="O65" s="55"/>
      <c r="P65" s="55"/>
      <c r="Q65" s="55"/>
      <c r="R65" s="55"/>
      <c r="S65" s="55"/>
      <c r="T65" s="55"/>
      <c r="U65" s="55"/>
    </row>
    <row r="66" spans="2:21" ht="15" customHeight="1">
      <c r="B66" s="47" t="s">
        <v>203</v>
      </c>
      <c r="C66" s="48" t="s">
        <v>87</v>
      </c>
      <c r="D66" s="49" t="s">
        <v>39</v>
      </c>
      <c r="E66" s="71" t="s">
        <v>110</v>
      </c>
      <c r="F66" s="71" t="s">
        <v>111</v>
      </c>
      <c r="G66" s="71" t="s">
        <v>112</v>
      </c>
      <c r="H66" s="50"/>
      <c r="I66" s="52">
        <v>36100</v>
      </c>
      <c r="J66" s="52"/>
      <c r="K66" s="53">
        <f t="shared" si="2"/>
        <v>36100</v>
      </c>
      <c r="L66" s="73"/>
      <c r="M66" s="55" t="str">
        <f t="shared" si="3"/>
        <v>00001069000000050540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>
      <c r="B67" s="47" t="s">
        <v>204</v>
      </c>
      <c r="C67" s="48" t="s">
        <v>87</v>
      </c>
      <c r="D67" s="49" t="s">
        <v>39</v>
      </c>
      <c r="E67" s="71" t="s">
        <v>114</v>
      </c>
      <c r="F67" s="71" t="s">
        <v>115</v>
      </c>
      <c r="G67" s="71" t="s">
        <v>116</v>
      </c>
      <c r="H67" s="50"/>
      <c r="I67" s="52">
        <v>137000</v>
      </c>
      <c r="J67" s="52"/>
      <c r="K67" s="53">
        <f t="shared" si="2"/>
        <v>137000</v>
      </c>
      <c r="L67" s="73"/>
      <c r="M67" s="55" t="str">
        <f t="shared" si="3"/>
        <v>00001119000040990870</v>
      </c>
      <c r="N67" s="55"/>
      <c r="O67" s="55"/>
      <c r="P67" s="55"/>
      <c r="Q67" s="55"/>
      <c r="R67" s="55"/>
      <c r="S67" s="55"/>
      <c r="T67" s="55"/>
      <c r="U67" s="55"/>
    </row>
    <row r="68" spans="2:21" ht="15" customHeight="1">
      <c r="B68" s="47" t="s">
        <v>199</v>
      </c>
      <c r="C68" s="48" t="s">
        <v>87</v>
      </c>
      <c r="D68" s="49" t="s">
        <v>39</v>
      </c>
      <c r="E68" s="71" t="s">
        <v>117</v>
      </c>
      <c r="F68" s="71" t="s">
        <v>118</v>
      </c>
      <c r="G68" s="71" t="s">
        <v>98</v>
      </c>
      <c r="H68" s="50"/>
      <c r="I68" s="52">
        <v>90400</v>
      </c>
      <c r="J68" s="52">
        <v>13000</v>
      </c>
      <c r="K68" s="53">
        <f t="shared" si="2"/>
        <v>77400</v>
      </c>
      <c r="L68" s="73"/>
      <c r="M68" s="55" t="str">
        <f t="shared" si="3"/>
        <v>00001130600040000244</v>
      </c>
      <c r="N68" s="55"/>
      <c r="O68" s="55"/>
      <c r="P68" s="55"/>
      <c r="Q68" s="55"/>
      <c r="R68" s="55"/>
      <c r="S68" s="55"/>
      <c r="T68" s="55"/>
      <c r="U68" s="55"/>
    </row>
    <row r="69" spans="2:21" ht="15" customHeight="1">
      <c r="B69" s="47" t="s">
        <v>205</v>
      </c>
      <c r="C69" s="48" t="s">
        <v>87</v>
      </c>
      <c r="D69" s="49" t="s">
        <v>39</v>
      </c>
      <c r="E69" s="71" t="s">
        <v>117</v>
      </c>
      <c r="F69" s="71" t="s">
        <v>120</v>
      </c>
      <c r="G69" s="71" t="s">
        <v>121</v>
      </c>
      <c r="H69" s="50"/>
      <c r="I69" s="52">
        <v>54000</v>
      </c>
      <c r="J69" s="52">
        <v>13500</v>
      </c>
      <c r="K69" s="53">
        <f t="shared" si="2"/>
        <v>40500</v>
      </c>
      <c r="L69" s="73"/>
      <c r="M69" s="55" t="str">
        <f t="shared" si="3"/>
        <v>00001139000040100360</v>
      </c>
      <c r="N69" s="55"/>
      <c r="O69" s="55"/>
      <c r="P69" s="55"/>
      <c r="Q69" s="55"/>
      <c r="R69" s="55"/>
      <c r="S69" s="55"/>
      <c r="T69" s="55"/>
      <c r="U69" s="55"/>
    </row>
    <row r="70" spans="2:21" ht="15" customHeight="1">
      <c r="B70" s="47" t="s">
        <v>199</v>
      </c>
      <c r="C70" s="48" t="s">
        <v>87</v>
      </c>
      <c r="D70" s="49" t="s">
        <v>39</v>
      </c>
      <c r="E70" s="71" t="s">
        <v>117</v>
      </c>
      <c r="F70" s="71" t="s">
        <v>122</v>
      </c>
      <c r="G70" s="71" t="s">
        <v>98</v>
      </c>
      <c r="H70" s="50"/>
      <c r="I70" s="52">
        <v>5000</v>
      </c>
      <c r="J70" s="52">
        <v>6000</v>
      </c>
      <c r="K70" s="53">
        <f t="shared" si="2"/>
        <v>0</v>
      </c>
      <c r="L70" s="73"/>
      <c r="M70" s="55" t="str">
        <f t="shared" si="3"/>
        <v>00001139000040110244</v>
      </c>
      <c r="N70" s="55"/>
      <c r="O70" s="55"/>
      <c r="P70" s="55"/>
      <c r="Q70" s="55"/>
      <c r="R70" s="55"/>
      <c r="S70" s="55"/>
      <c r="T70" s="55"/>
      <c r="U70" s="55"/>
    </row>
    <row r="71" spans="2:21" ht="21.4" customHeight="1">
      <c r="B71" s="47" t="s">
        <v>196</v>
      </c>
      <c r="C71" s="48" t="s">
        <v>87</v>
      </c>
      <c r="D71" s="49" t="s">
        <v>39</v>
      </c>
      <c r="E71" s="71" t="s">
        <v>123</v>
      </c>
      <c r="F71" s="71" t="s">
        <v>124</v>
      </c>
      <c r="G71" s="71" t="s">
        <v>90</v>
      </c>
      <c r="H71" s="50"/>
      <c r="I71" s="52">
        <v>106000</v>
      </c>
      <c r="J71" s="52">
        <v>24976.12</v>
      </c>
      <c r="K71" s="53">
        <f t="shared" si="2"/>
        <v>81023.88</v>
      </c>
      <c r="L71" s="73"/>
      <c r="M71" s="55" t="str">
        <f t="shared" si="3"/>
        <v>00002039000051180121</v>
      </c>
      <c r="N71" s="55"/>
      <c r="O71" s="55"/>
      <c r="P71" s="55"/>
      <c r="Q71" s="55"/>
      <c r="R71" s="55"/>
      <c r="S71" s="55"/>
      <c r="T71" s="55"/>
      <c r="U71" s="55"/>
    </row>
    <row r="72" spans="2:21" ht="31.7" customHeight="1">
      <c r="B72" s="47" t="s">
        <v>198</v>
      </c>
      <c r="C72" s="48" t="s">
        <v>87</v>
      </c>
      <c r="D72" s="49" t="s">
        <v>39</v>
      </c>
      <c r="E72" s="71" t="s">
        <v>123</v>
      </c>
      <c r="F72" s="71" t="s">
        <v>124</v>
      </c>
      <c r="G72" s="71" t="s">
        <v>94</v>
      </c>
      <c r="H72" s="50"/>
      <c r="I72" s="52">
        <v>32000</v>
      </c>
      <c r="J72" s="52">
        <v>7542.79</v>
      </c>
      <c r="K72" s="53">
        <f t="shared" si="2"/>
        <v>24457.21</v>
      </c>
      <c r="L72" s="73"/>
      <c r="M72" s="55" t="str">
        <f t="shared" si="3"/>
        <v>00002039000051180129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>
      <c r="B73" s="47" t="s">
        <v>199</v>
      </c>
      <c r="C73" s="48" t="s">
        <v>87</v>
      </c>
      <c r="D73" s="49" t="s">
        <v>39</v>
      </c>
      <c r="E73" s="71" t="s">
        <v>125</v>
      </c>
      <c r="F73" s="71" t="s">
        <v>126</v>
      </c>
      <c r="G73" s="71" t="s">
        <v>98</v>
      </c>
      <c r="H73" s="50"/>
      <c r="I73" s="52">
        <v>67300</v>
      </c>
      <c r="J73" s="52">
        <v>7622.7</v>
      </c>
      <c r="K73" s="53">
        <f t="shared" si="2"/>
        <v>59677.3</v>
      </c>
      <c r="L73" s="73"/>
      <c r="M73" s="55" t="str">
        <f t="shared" si="3"/>
        <v>00003100200040140244</v>
      </c>
      <c r="N73" s="55"/>
      <c r="O73" s="55"/>
      <c r="P73" s="55"/>
      <c r="Q73" s="55"/>
      <c r="R73" s="55"/>
      <c r="S73" s="55"/>
      <c r="T73" s="55"/>
      <c r="U73" s="55"/>
    </row>
    <row r="74" spans="2:21" ht="15" customHeight="1">
      <c r="B74" s="47" t="s">
        <v>199</v>
      </c>
      <c r="C74" s="48" t="s">
        <v>87</v>
      </c>
      <c r="D74" s="49" t="s">
        <v>39</v>
      </c>
      <c r="E74" s="71" t="s">
        <v>127</v>
      </c>
      <c r="F74" s="71" t="s">
        <v>128</v>
      </c>
      <c r="G74" s="71" t="s">
        <v>98</v>
      </c>
      <c r="H74" s="50"/>
      <c r="I74" s="52">
        <v>1774769.66</v>
      </c>
      <c r="J74" s="52"/>
      <c r="K74" s="53">
        <f t="shared" si="2"/>
        <v>1774769.66</v>
      </c>
      <c r="L74" s="73"/>
      <c r="M74" s="55" t="str">
        <f t="shared" si="3"/>
        <v>00004090510040220244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>
      <c r="B75" s="47" t="s">
        <v>199</v>
      </c>
      <c r="C75" s="48" t="s">
        <v>87</v>
      </c>
      <c r="D75" s="49" t="s">
        <v>39</v>
      </c>
      <c r="E75" s="71" t="s">
        <v>127</v>
      </c>
      <c r="F75" s="71" t="s">
        <v>129</v>
      </c>
      <c r="G75" s="71" t="s">
        <v>98</v>
      </c>
      <c r="H75" s="50"/>
      <c r="I75" s="52">
        <v>322338.09999999998</v>
      </c>
      <c r="J75" s="52"/>
      <c r="K75" s="53">
        <f t="shared" si="2"/>
        <v>322338.09999999998</v>
      </c>
      <c r="L75" s="73"/>
      <c r="M75" s="55" t="str">
        <f t="shared" si="3"/>
        <v>00004090510041520244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>
      <c r="B76" s="47" t="s">
        <v>199</v>
      </c>
      <c r="C76" s="48" t="s">
        <v>87</v>
      </c>
      <c r="D76" s="49" t="s">
        <v>39</v>
      </c>
      <c r="E76" s="71" t="s">
        <v>127</v>
      </c>
      <c r="F76" s="71" t="s">
        <v>130</v>
      </c>
      <c r="G76" s="71" t="s">
        <v>98</v>
      </c>
      <c r="H76" s="50"/>
      <c r="I76" s="52">
        <v>1938500</v>
      </c>
      <c r="J76" s="52"/>
      <c r="K76" s="53">
        <f t="shared" si="2"/>
        <v>1938500</v>
      </c>
      <c r="L76" s="73"/>
      <c r="M76" s="55" t="str">
        <f t="shared" si="3"/>
        <v>00004090510071520244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>
      <c r="B77" s="47" t="s">
        <v>199</v>
      </c>
      <c r="C77" s="48" t="s">
        <v>87</v>
      </c>
      <c r="D77" s="49" t="s">
        <v>39</v>
      </c>
      <c r="E77" s="71" t="s">
        <v>127</v>
      </c>
      <c r="F77" s="71" t="s">
        <v>131</v>
      </c>
      <c r="G77" s="71" t="s">
        <v>98</v>
      </c>
      <c r="H77" s="50"/>
      <c r="I77" s="52">
        <v>400000</v>
      </c>
      <c r="J77" s="52">
        <v>377400</v>
      </c>
      <c r="K77" s="53">
        <f t="shared" si="2"/>
        <v>22600</v>
      </c>
      <c r="L77" s="73"/>
      <c r="M77" s="55" t="str">
        <f t="shared" si="3"/>
        <v>00004090520040230244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>
      <c r="B78" s="47" t="s">
        <v>199</v>
      </c>
      <c r="C78" s="48" t="s">
        <v>87</v>
      </c>
      <c r="D78" s="49" t="s">
        <v>39</v>
      </c>
      <c r="E78" s="71" t="s">
        <v>127</v>
      </c>
      <c r="F78" s="71" t="s">
        <v>132</v>
      </c>
      <c r="G78" s="71" t="s">
        <v>98</v>
      </c>
      <c r="H78" s="50"/>
      <c r="I78" s="52">
        <v>102000</v>
      </c>
      <c r="J78" s="52"/>
      <c r="K78" s="53">
        <f t="shared" si="2"/>
        <v>102000</v>
      </c>
      <c r="L78" s="73"/>
      <c r="M78" s="55" t="str">
        <f t="shared" si="3"/>
        <v>00004090520041520244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>
      <c r="B79" s="47" t="s">
        <v>199</v>
      </c>
      <c r="C79" s="48" t="s">
        <v>87</v>
      </c>
      <c r="D79" s="49" t="s">
        <v>39</v>
      </c>
      <c r="E79" s="71" t="s">
        <v>127</v>
      </c>
      <c r="F79" s="71" t="s">
        <v>133</v>
      </c>
      <c r="G79" s="71" t="s">
        <v>98</v>
      </c>
      <c r="H79" s="50"/>
      <c r="I79" s="52">
        <v>1938500</v>
      </c>
      <c r="J79" s="52"/>
      <c r="K79" s="53">
        <f t="shared" si="2"/>
        <v>1938500</v>
      </c>
      <c r="L79" s="73"/>
      <c r="M79" s="55" t="str">
        <f t="shared" si="3"/>
        <v>00004090520071520244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>
      <c r="B80" s="47" t="s">
        <v>199</v>
      </c>
      <c r="C80" s="48" t="s">
        <v>87</v>
      </c>
      <c r="D80" s="49" t="s">
        <v>39</v>
      </c>
      <c r="E80" s="71" t="s">
        <v>134</v>
      </c>
      <c r="F80" s="71" t="s">
        <v>135</v>
      </c>
      <c r="G80" s="71" t="s">
        <v>98</v>
      </c>
      <c r="H80" s="50"/>
      <c r="I80" s="52">
        <v>500</v>
      </c>
      <c r="J80" s="52"/>
      <c r="K80" s="53">
        <f t="shared" si="2"/>
        <v>500</v>
      </c>
      <c r="L80" s="73"/>
      <c r="M80" s="55" t="str">
        <f t="shared" si="3"/>
        <v>00004120800040000244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>
      <c r="B81" s="47" t="s">
        <v>199</v>
      </c>
      <c r="C81" s="48" t="s">
        <v>87</v>
      </c>
      <c r="D81" s="49" t="s">
        <v>39</v>
      </c>
      <c r="E81" s="71" t="s">
        <v>136</v>
      </c>
      <c r="F81" s="71" t="s">
        <v>137</v>
      </c>
      <c r="G81" s="71" t="s">
        <v>98</v>
      </c>
      <c r="H81" s="50"/>
      <c r="I81" s="52">
        <v>8000</v>
      </c>
      <c r="J81" s="52"/>
      <c r="K81" s="53">
        <f t="shared" si="2"/>
        <v>8000</v>
      </c>
      <c r="L81" s="73"/>
      <c r="M81" s="55" t="str">
        <f t="shared" si="3"/>
        <v>00005030300040410244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>
      <c r="B82" s="47" t="s">
        <v>199</v>
      </c>
      <c r="C82" s="48" t="s">
        <v>87</v>
      </c>
      <c r="D82" s="49" t="s">
        <v>39</v>
      </c>
      <c r="E82" s="71" t="s">
        <v>136</v>
      </c>
      <c r="F82" s="71" t="s">
        <v>138</v>
      </c>
      <c r="G82" s="71" t="s">
        <v>98</v>
      </c>
      <c r="H82" s="50"/>
      <c r="I82" s="52">
        <v>200000</v>
      </c>
      <c r="J82" s="52">
        <v>114166.66</v>
      </c>
      <c r="K82" s="53">
        <f t="shared" si="2"/>
        <v>85833.34</v>
      </c>
      <c r="L82" s="73"/>
      <c r="M82" s="55" t="str">
        <f t="shared" si="3"/>
        <v>00005030410040510244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>
      <c r="B83" s="47" t="s">
        <v>200</v>
      </c>
      <c r="C83" s="48" t="s">
        <v>87</v>
      </c>
      <c r="D83" s="49" t="s">
        <v>39</v>
      </c>
      <c r="E83" s="71" t="s">
        <v>136</v>
      </c>
      <c r="F83" s="71" t="s">
        <v>138</v>
      </c>
      <c r="G83" s="71" t="s">
        <v>103</v>
      </c>
      <c r="H83" s="50"/>
      <c r="I83" s="52">
        <v>781300</v>
      </c>
      <c r="J83" s="52">
        <v>338261.23</v>
      </c>
      <c r="K83" s="53">
        <f t="shared" si="2"/>
        <v>443038.77</v>
      </c>
      <c r="L83" s="73"/>
      <c r="M83" s="55" t="str">
        <f t="shared" si="3"/>
        <v>00005030410040510247</v>
      </c>
      <c r="N83" s="55"/>
      <c r="O83" s="55"/>
      <c r="P83" s="55"/>
      <c r="Q83" s="55"/>
      <c r="R83" s="55"/>
      <c r="S83" s="55"/>
      <c r="T83" s="55"/>
      <c r="U83" s="55"/>
    </row>
    <row r="84" spans="2:21" ht="15" customHeight="1">
      <c r="B84" s="47" t="s">
        <v>199</v>
      </c>
      <c r="C84" s="48" t="s">
        <v>87</v>
      </c>
      <c r="D84" s="49" t="s">
        <v>39</v>
      </c>
      <c r="E84" s="71" t="s">
        <v>136</v>
      </c>
      <c r="F84" s="71" t="s">
        <v>139</v>
      </c>
      <c r="G84" s="71" t="s">
        <v>98</v>
      </c>
      <c r="H84" s="50"/>
      <c r="I84" s="52">
        <v>363200</v>
      </c>
      <c r="J84" s="52">
        <v>66710</v>
      </c>
      <c r="K84" s="53">
        <f t="shared" si="2"/>
        <v>296490</v>
      </c>
      <c r="L84" s="73"/>
      <c r="M84" s="55" t="str">
        <f t="shared" si="3"/>
        <v>00005030420040590244</v>
      </c>
      <c r="N84" s="55"/>
      <c r="O84" s="55"/>
      <c r="P84" s="55"/>
      <c r="Q84" s="55"/>
      <c r="R84" s="55"/>
      <c r="S84" s="55"/>
      <c r="T84" s="55"/>
      <c r="U84" s="55"/>
    </row>
    <row r="85" spans="2:21" ht="15" customHeight="1">
      <c r="B85" s="47" t="s">
        <v>199</v>
      </c>
      <c r="C85" s="48" t="s">
        <v>87</v>
      </c>
      <c r="D85" s="49" t="s">
        <v>39</v>
      </c>
      <c r="E85" s="71" t="s">
        <v>136</v>
      </c>
      <c r="F85" s="71" t="s">
        <v>140</v>
      </c>
      <c r="G85" s="71" t="s">
        <v>98</v>
      </c>
      <c r="H85" s="50"/>
      <c r="I85" s="52">
        <v>100000</v>
      </c>
      <c r="J85" s="52">
        <v>42050</v>
      </c>
      <c r="K85" s="53">
        <f t="shared" si="2"/>
        <v>57950</v>
      </c>
      <c r="L85" s="73"/>
      <c r="M85" s="55" t="str">
        <f t="shared" si="3"/>
        <v>00005030420040700244</v>
      </c>
      <c r="N85" s="55"/>
      <c r="O85" s="55"/>
      <c r="P85" s="55"/>
      <c r="Q85" s="55"/>
      <c r="R85" s="55"/>
      <c r="S85" s="55"/>
      <c r="T85" s="55"/>
      <c r="U85" s="55"/>
    </row>
    <row r="86" spans="2:21" ht="15" customHeight="1">
      <c r="B86" s="47" t="s">
        <v>199</v>
      </c>
      <c r="C86" s="48" t="s">
        <v>85</v>
      </c>
      <c r="D86" s="49" t="s">
        <v>39</v>
      </c>
      <c r="E86" s="71" t="s">
        <v>136</v>
      </c>
      <c r="F86" s="71" t="s">
        <v>141</v>
      </c>
      <c r="G86" s="71" t="s">
        <v>98</v>
      </c>
      <c r="H86" s="50"/>
      <c r="I86" s="52">
        <v>700000</v>
      </c>
      <c r="J86" s="52"/>
      <c r="K86" s="53">
        <f t="shared" si="2"/>
        <v>700000</v>
      </c>
      <c r="L86" s="73"/>
      <c r="M86" s="55" t="str">
        <f t="shared" si="3"/>
        <v>00005030420075260244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>
      <c r="B87" s="47" t="s">
        <v>199</v>
      </c>
      <c r="C87" s="48" t="s">
        <v>85</v>
      </c>
      <c r="D87" s="49" t="s">
        <v>39</v>
      </c>
      <c r="E87" s="71" t="s">
        <v>136</v>
      </c>
      <c r="F87" s="71" t="s">
        <v>142</v>
      </c>
      <c r="G87" s="71" t="s">
        <v>98</v>
      </c>
      <c r="H87" s="50"/>
      <c r="I87" s="52">
        <v>256934</v>
      </c>
      <c r="J87" s="52"/>
      <c r="K87" s="53">
        <f t="shared" si="2"/>
        <v>256934</v>
      </c>
      <c r="L87" s="73"/>
      <c r="M87" s="55" t="str">
        <f t="shared" si="3"/>
        <v>000050304200S2090244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>
      <c r="B88" s="47" t="s">
        <v>199</v>
      </c>
      <c r="C88" s="48" t="s">
        <v>87</v>
      </c>
      <c r="D88" s="49" t="s">
        <v>39</v>
      </c>
      <c r="E88" s="71" t="s">
        <v>136</v>
      </c>
      <c r="F88" s="71" t="s">
        <v>143</v>
      </c>
      <c r="G88" s="71" t="s">
        <v>98</v>
      </c>
      <c r="H88" s="50"/>
      <c r="I88" s="52">
        <v>285000</v>
      </c>
      <c r="J88" s="52"/>
      <c r="K88" s="53">
        <f t="shared" si="2"/>
        <v>285000</v>
      </c>
      <c r="L88" s="73"/>
      <c r="M88" s="55" t="str">
        <f t="shared" si="3"/>
        <v>000050304200S5260244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>
      <c r="B89" s="47" t="s">
        <v>199</v>
      </c>
      <c r="C89" s="48" t="s">
        <v>85</v>
      </c>
      <c r="D89" s="49" t="s">
        <v>39</v>
      </c>
      <c r="E89" s="71" t="s">
        <v>136</v>
      </c>
      <c r="F89" s="71" t="s">
        <v>144</v>
      </c>
      <c r="G89" s="71" t="s">
        <v>98</v>
      </c>
      <c r="H89" s="50"/>
      <c r="I89" s="52">
        <v>123900</v>
      </c>
      <c r="J89" s="52"/>
      <c r="K89" s="53">
        <f t="shared" si="2"/>
        <v>123900</v>
      </c>
      <c r="L89" s="73"/>
      <c r="M89" s="55" t="str">
        <f t="shared" si="3"/>
        <v>000050304200S5430244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>
      <c r="B90" s="47" t="s">
        <v>199</v>
      </c>
      <c r="C90" s="48" t="s">
        <v>87</v>
      </c>
      <c r="D90" s="49" t="s">
        <v>39</v>
      </c>
      <c r="E90" s="71" t="s">
        <v>136</v>
      </c>
      <c r="F90" s="71" t="s">
        <v>145</v>
      </c>
      <c r="G90" s="71" t="s">
        <v>98</v>
      </c>
      <c r="H90" s="50"/>
      <c r="I90" s="52">
        <v>3000</v>
      </c>
      <c r="J90" s="52"/>
      <c r="K90" s="53">
        <f t="shared" si="2"/>
        <v>3000</v>
      </c>
      <c r="L90" s="73"/>
      <c r="M90" s="55" t="str">
        <f t="shared" si="3"/>
        <v>00005030440040590244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>
      <c r="B91" s="47" t="s">
        <v>199</v>
      </c>
      <c r="C91" s="48" t="s">
        <v>85</v>
      </c>
      <c r="D91" s="49" t="s">
        <v>39</v>
      </c>
      <c r="E91" s="71" t="s">
        <v>136</v>
      </c>
      <c r="F91" s="71" t="s">
        <v>146</v>
      </c>
      <c r="G91" s="71" t="s">
        <v>98</v>
      </c>
      <c r="H91" s="50"/>
      <c r="I91" s="52">
        <v>333791.27</v>
      </c>
      <c r="J91" s="52"/>
      <c r="K91" s="53">
        <f t="shared" si="2"/>
        <v>333791.27</v>
      </c>
      <c r="L91" s="73"/>
      <c r="M91" s="55" t="str">
        <f t="shared" si="3"/>
        <v>000050304500L2990244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>
      <c r="B92" s="47" t="s">
        <v>199</v>
      </c>
      <c r="C92" s="48" t="s">
        <v>87</v>
      </c>
      <c r="D92" s="49" t="s">
        <v>39</v>
      </c>
      <c r="E92" s="71" t="s">
        <v>147</v>
      </c>
      <c r="F92" s="71" t="s">
        <v>148</v>
      </c>
      <c r="G92" s="71" t="s">
        <v>98</v>
      </c>
      <c r="H92" s="50"/>
      <c r="I92" s="52">
        <v>2500</v>
      </c>
      <c r="J92" s="52"/>
      <c r="K92" s="53">
        <f t="shared" si="2"/>
        <v>2500</v>
      </c>
      <c r="L92" s="73"/>
      <c r="M92" s="55" t="str">
        <f t="shared" si="3"/>
        <v>00007079000040070244</v>
      </c>
      <c r="N92" s="55"/>
      <c r="O92" s="55"/>
      <c r="P92" s="55"/>
      <c r="Q92" s="55"/>
      <c r="R92" s="55"/>
      <c r="S92" s="55"/>
      <c r="T92" s="55"/>
      <c r="U92" s="55"/>
    </row>
    <row r="93" spans="2:21" ht="41.65" customHeight="1">
      <c r="B93" s="47" t="s">
        <v>206</v>
      </c>
      <c r="C93" s="48" t="s">
        <v>87</v>
      </c>
      <c r="D93" s="49" t="s">
        <v>39</v>
      </c>
      <c r="E93" s="71" t="s">
        <v>150</v>
      </c>
      <c r="F93" s="71" t="s">
        <v>151</v>
      </c>
      <c r="G93" s="71" t="s">
        <v>152</v>
      </c>
      <c r="H93" s="50"/>
      <c r="I93" s="52">
        <v>9396500</v>
      </c>
      <c r="J93" s="52">
        <v>4298005.1100000003</v>
      </c>
      <c r="K93" s="53">
        <f t="shared" si="2"/>
        <v>5098494.8899999997</v>
      </c>
      <c r="L93" s="73"/>
      <c r="M93" s="55" t="str">
        <f t="shared" si="3"/>
        <v>00008010100020060621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>
      <c r="B94" s="47" t="s">
        <v>207</v>
      </c>
      <c r="C94" s="48" t="s">
        <v>87</v>
      </c>
      <c r="D94" s="49" t="s">
        <v>39</v>
      </c>
      <c r="E94" s="71" t="s">
        <v>154</v>
      </c>
      <c r="F94" s="71" t="s">
        <v>155</v>
      </c>
      <c r="G94" s="71" t="s">
        <v>156</v>
      </c>
      <c r="H94" s="50"/>
      <c r="I94" s="52">
        <v>828000</v>
      </c>
      <c r="J94" s="52">
        <v>275704.08</v>
      </c>
      <c r="K94" s="53">
        <f t="shared" si="2"/>
        <v>552295.91999999993</v>
      </c>
      <c r="L94" s="73"/>
      <c r="M94" s="55" t="str">
        <f t="shared" si="3"/>
        <v>00010019000080000312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>
      <c r="B95" s="47" t="s">
        <v>199</v>
      </c>
      <c r="C95" s="48" t="s">
        <v>87</v>
      </c>
      <c r="D95" s="49" t="s">
        <v>39</v>
      </c>
      <c r="E95" s="71" t="s">
        <v>157</v>
      </c>
      <c r="F95" s="71" t="s">
        <v>158</v>
      </c>
      <c r="G95" s="71" t="s">
        <v>98</v>
      </c>
      <c r="H95" s="50"/>
      <c r="I95" s="52">
        <v>8000</v>
      </c>
      <c r="J95" s="52">
        <v>1800</v>
      </c>
      <c r="K95" s="53">
        <f t="shared" si="2"/>
        <v>6200</v>
      </c>
      <c r="L95" s="73"/>
      <c r="M95" s="55" t="str">
        <f t="shared" si="3"/>
        <v>00011019000040080244</v>
      </c>
      <c r="N95" s="55"/>
      <c r="O95" s="55"/>
      <c r="P95" s="55"/>
      <c r="Q95" s="55"/>
      <c r="R95" s="55"/>
      <c r="S95" s="55"/>
      <c r="T95" s="55"/>
      <c r="U95" s="55"/>
    </row>
    <row r="96" spans="2:21" ht="0.75" customHeight="1">
      <c r="B96" s="74"/>
      <c r="C96" s="75"/>
      <c r="D96" s="58"/>
      <c r="E96" s="60"/>
      <c r="F96" s="60"/>
      <c r="G96" s="60"/>
      <c r="H96" s="59"/>
      <c r="I96" s="61"/>
      <c r="J96" s="61"/>
      <c r="K96" s="62"/>
      <c r="L96" s="63"/>
    </row>
    <row r="97" spans="2:21" ht="13.5" customHeight="1">
      <c r="B97" s="76"/>
      <c r="C97" s="77"/>
      <c r="D97" s="78"/>
      <c r="E97" s="78"/>
      <c r="F97" s="78"/>
      <c r="G97" s="78"/>
      <c r="H97" s="78"/>
      <c r="I97" s="79"/>
      <c r="J97" s="79"/>
      <c r="K97" s="79"/>
      <c r="L97" s="80"/>
    </row>
    <row r="98" spans="2:21" ht="28.5" customHeight="1">
      <c r="B98" s="81" t="s">
        <v>159</v>
      </c>
      <c r="C98" s="82">
        <v>450</v>
      </c>
      <c r="D98" s="183" t="s">
        <v>36</v>
      </c>
      <c r="E98" s="184"/>
      <c r="F98" s="185"/>
      <c r="G98" s="185"/>
      <c r="H98" s="186"/>
      <c r="I98" s="84">
        <f>0-I106</f>
        <v>-1920300.46</v>
      </c>
      <c r="J98" s="84">
        <f>J16-J48</f>
        <v>-1449417.3599999994</v>
      </c>
      <c r="K98" s="85" t="s">
        <v>36</v>
      </c>
      <c r="L98" s="41"/>
    </row>
    <row r="99" spans="2:21" ht="15" customHeight="1">
      <c r="B99" s="86"/>
      <c r="C99" s="87"/>
      <c r="D99" s="66"/>
      <c r="E99" s="66"/>
      <c r="F99" s="66"/>
      <c r="G99" s="66"/>
      <c r="H99" s="66"/>
      <c r="I99" s="66"/>
      <c r="J99" s="66"/>
      <c r="K99" s="66"/>
    </row>
    <row r="100" spans="2:21" ht="15" customHeight="1">
      <c r="B100" s="134" t="s">
        <v>208</v>
      </c>
      <c r="C100" s="134"/>
      <c r="D100" s="134"/>
      <c r="E100" s="134"/>
      <c r="F100" s="134"/>
      <c r="G100" s="134"/>
      <c r="H100" s="134"/>
      <c r="I100" s="134"/>
      <c r="J100" s="134"/>
      <c r="K100" s="134"/>
      <c r="L100" s="68"/>
    </row>
    <row r="101" spans="2:21" ht="15" customHeight="1">
      <c r="B101" s="27"/>
      <c r="C101" s="88"/>
      <c r="D101" s="1"/>
      <c r="E101" s="1"/>
      <c r="F101" s="1"/>
      <c r="G101" s="1"/>
      <c r="H101" s="1"/>
      <c r="I101" s="28"/>
      <c r="J101" s="28"/>
      <c r="K101" s="69" t="s">
        <v>209</v>
      </c>
      <c r="L101" s="70"/>
    </row>
    <row r="102" spans="2:21" ht="17.100000000000001" customHeight="1">
      <c r="B102" s="136" t="s">
        <v>25</v>
      </c>
      <c r="C102" s="139" t="s">
        <v>26</v>
      </c>
      <c r="D102" s="139" t="s">
        <v>162</v>
      </c>
      <c r="E102" s="139"/>
      <c r="F102" s="139"/>
      <c r="G102" s="139"/>
      <c r="H102" s="139"/>
      <c r="I102" s="139" t="s">
        <v>28</v>
      </c>
      <c r="J102" s="139" t="s">
        <v>29</v>
      </c>
      <c r="K102" s="146" t="s">
        <v>30</v>
      </c>
      <c r="L102" s="29"/>
    </row>
    <row r="103" spans="2:21" ht="17.100000000000001" customHeight="1">
      <c r="B103" s="136"/>
      <c r="C103" s="139"/>
      <c r="D103" s="139"/>
      <c r="E103" s="149"/>
      <c r="F103" s="149"/>
      <c r="G103" s="149"/>
      <c r="H103" s="149"/>
      <c r="I103" s="139"/>
      <c r="J103" s="139"/>
      <c r="K103" s="146"/>
      <c r="L103" s="29"/>
    </row>
    <row r="104" spans="2:21" ht="17.100000000000001" customHeight="1">
      <c r="B104" s="136"/>
      <c r="C104" s="139"/>
      <c r="D104" s="139"/>
      <c r="E104" s="149"/>
      <c r="F104" s="149"/>
      <c r="G104" s="149"/>
      <c r="H104" s="149"/>
      <c r="I104" s="139"/>
      <c r="J104" s="139"/>
      <c r="K104" s="146"/>
      <c r="L104" s="29"/>
    </row>
    <row r="105" spans="2:21" ht="13.5" customHeight="1">
      <c r="B105" s="30">
        <v>1</v>
      </c>
      <c r="C105" s="31">
        <v>2</v>
      </c>
      <c r="D105" s="151">
        <v>3</v>
      </c>
      <c r="E105" s="151"/>
      <c r="F105" s="151"/>
      <c r="G105" s="151"/>
      <c r="H105" s="151"/>
      <c r="I105" s="33" t="s">
        <v>31</v>
      </c>
      <c r="J105" s="33" t="s">
        <v>32</v>
      </c>
      <c r="K105" s="34" t="s">
        <v>33</v>
      </c>
      <c r="L105" s="35"/>
    </row>
    <row r="106" spans="2:21" ht="12.75" customHeight="1">
      <c r="B106" s="36" t="s">
        <v>163</v>
      </c>
      <c r="C106" s="37" t="s">
        <v>8</v>
      </c>
      <c r="D106" s="155" t="s">
        <v>36</v>
      </c>
      <c r="E106" s="156"/>
      <c r="F106" s="157"/>
      <c r="G106" s="157"/>
      <c r="H106" s="158"/>
      <c r="I106" s="89">
        <f>I108+I112+I116</f>
        <v>1920300.46</v>
      </c>
      <c r="J106" s="89">
        <f>J108+J112+J116</f>
        <v>1449417.36</v>
      </c>
      <c r="K106" s="90">
        <f>K108+K112+K116</f>
        <v>470883.09999999986</v>
      </c>
      <c r="L106" s="41"/>
    </row>
    <row r="107" spans="2:21" ht="12.75" customHeight="1">
      <c r="B107" s="42" t="s">
        <v>210</v>
      </c>
      <c r="C107" s="91"/>
      <c r="D107" s="159"/>
      <c r="E107" s="160"/>
      <c r="F107" s="161"/>
      <c r="G107" s="161"/>
      <c r="H107" s="162"/>
      <c r="I107" s="93"/>
      <c r="J107" s="93"/>
      <c r="K107" s="94"/>
      <c r="L107" s="41"/>
    </row>
    <row r="108" spans="2:21" ht="12.75" customHeight="1">
      <c r="B108" s="42" t="s">
        <v>164</v>
      </c>
      <c r="C108" s="95" t="s">
        <v>165</v>
      </c>
      <c r="D108" s="163" t="s">
        <v>36</v>
      </c>
      <c r="E108" s="164"/>
      <c r="F108" s="165"/>
      <c r="G108" s="165"/>
      <c r="H108" s="166"/>
      <c r="I108" s="97">
        <v>0</v>
      </c>
      <c r="J108" s="97">
        <v>0</v>
      </c>
      <c r="K108" s="98">
        <v>0</v>
      </c>
      <c r="L108" s="41"/>
    </row>
    <row r="109" spans="2:21" ht="12.75" customHeight="1">
      <c r="B109" s="42" t="s">
        <v>211</v>
      </c>
      <c r="C109" s="43"/>
      <c r="D109" s="167"/>
      <c r="E109" s="168"/>
      <c r="F109" s="169"/>
      <c r="G109" s="169"/>
      <c r="H109" s="170"/>
      <c r="I109" s="100"/>
      <c r="J109" s="100"/>
      <c r="K109" s="101"/>
      <c r="L109" s="41"/>
    </row>
    <row r="110" spans="2:21" ht="15" customHeight="1">
      <c r="B110" s="102"/>
      <c r="C110" s="103" t="s">
        <v>165</v>
      </c>
      <c r="D110" s="104"/>
      <c r="E110" s="187"/>
      <c r="F110" s="188"/>
      <c r="G110" s="204"/>
      <c r="H110" s="189"/>
      <c r="I110" s="106"/>
      <c r="J110" s="106"/>
      <c r="K110" s="107">
        <f>IF(IF(I110="",0,I110)=0,0,(IF(I110&gt;0,IF(J110&gt;I110,0,I110-J110),IF(J110&gt;I110,I110-J110,0))))</f>
        <v>0</v>
      </c>
      <c r="L110" s="108"/>
      <c r="M110" s="109" t="str">
        <f>IF(D110="","000",D110)&amp;IF(E110="","00000000000000000",E110)</f>
        <v>00000000000000000000</v>
      </c>
      <c r="N110" s="109"/>
      <c r="O110" s="109"/>
      <c r="P110" s="109"/>
      <c r="Q110" s="109"/>
      <c r="R110" s="109"/>
      <c r="S110" s="109"/>
      <c r="T110" s="109"/>
      <c r="U110" s="109"/>
    </row>
    <row r="111" spans="2:21" ht="6" hidden="1" customHeight="1">
      <c r="B111" s="56"/>
      <c r="C111" s="110"/>
      <c r="D111" s="111"/>
      <c r="E111" s="190"/>
      <c r="F111" s="191"/>
      <c r="G111" s="192"/>
      <c r="H111" s="193"/>
      <c r="I111" s="112"/>
      <c r="J111" s="112"/>
      <c r="K111" s="113"/>
      <c r="L111" s="114"/>
    </row>
    <row r="112" spans="2:21" ht="12.75" customHeight="1">
      <c r="B112" s="42" t="s">
        <v>167</v>
      </c>
      <c r="C112" s="43" t="s">
        <v>168</v>
      </c>
      <c r="D112" s="167" t="s">
        <v>36</v>
      </c>
      <c r="E112" s="168"/>
      <c r="F112" s="169"/>
      <c r="G112" s="169"/>
      <c r="H112" s="170"/>
      <c r="I112" s="115">
        <v>0</v>
      </c>
      <c r="J112" s="115">
        <v>0</v>
      </c>
      <c r="K112" s="116">
        <v>0</v>
      </c>
      <c r="L112" s="41"/>
    </row>
    <row r="113" spans="2:21" ht="12.75" customHeight="1">
      <c r="B113" s="42" t="s">
        <v>211</v>
      </c>
      <c r="C113" s="43"/>
      <c r="D113" s="167"/>
      <c r="E113" s="168"/>
      <c r="F113" s="169"/>
      <c r="G113" s="169"/>
      <c r="H113" s="170"/>
      <c r="I113" s="100"/>
      <c r="J113" s="100"/>
      <c r="K113" s="101"/>
      <c r="L113" s="41"/>
    </row>
    <row r="114" spans="2:21" ht="15" customHeight="1">
      <c r="B114" s="102"/>
      <c r="C114" s="103" t="s">
        <v>168</v>
      </c>
      <c r="D114" s="104"/>
      <c r="E114" s="187"/>
      <c r="F114" s="188"/>
      <c r="G114" s="204"/>
      <c r="H114" s="189"/>
      <c r="I114" s="106"/>
      <c r="J114" s="106"/>
      <c r="K114" s="107">
        <f>IF(IF(I114="",0,I114)=0,0,(IF(I114&gt;0,IF(J114&gt;I114,0,I114-J114),IF(J114&gt;I114,I114-J114,0))))</f>
        <v>0</v>
      </c>
      <c r="L114" s="108"/>
      <c r="M114" s="109" t="str">
        <f>IF(D114="","000",D114)&amp;IF(E114="","00000000000000000",E114)</f>
        <v>00000000000000000000</v>
      </c>
      <c r="N114" s="109"/>
      <c r="O114" s="109"/>
      <c r="P114" s="109"/>
      <c r="Q114" s="109"/>
      <c r="R114" s="109"/>
      <c r="S114" s="109"/>
      <c r="T114" s="109"/>
      <c r="U114" s="109"/>
    </row>
    <row r="115" spans="2:21" ht="6" hidden="1" customHeight="1">
      <c r="B115" s="56"/>
      <c r="C115" s="48"/>
      <c r="D115" s="111"/>
      <c r="E115" s="190"/>
      <c r="F115" s="191"/>
      <c r="G115" s="192"/>
      <c r="H115" s="193"/>
      <c r="I115" s="112"/>
      <c r="J115" s="112"/>
      <c r="K115" s="113"/>
      <c r="L115" s="114"/>
    </row>
    <row r="116" spans="2:21" ht="12.75" customHeight="1">
      <c r="B116" s="42" t="s">
        <v>169</v>
      </c>
      <c r="C116" s="43" t="s">
        <v>170</v>
      </c>
      <c r="D116" s="175" t="s">
        <v>171</v>
      </c>
      <c r="E116" s="176"/>
      <c r="F116" s="177"/>
      <c r="G116" s="177"/>
      <c r="H116" s="178"/>
      <c r="I116" s="115">
        <v>1920300.46</v>
      </c>
      <c r="J116" s="115">
        <v>1449417.36</v>
      </c>
      <c r="K116" s="116">
        <f>IF(IF(I116="",0,I116)=0,0,(IF(I116&gt;0,IF(J116&gt;I116,0,I116-J116),IF(J116&gt;I116,I116-J116,0))))</f>
        <v>470883.09999999986</v>
      </c>
      <c r="L116" s="41"/>
    </row>
    <row r="117" spans="2:21" ht="22.5" customHeight="1">
      <c r="B117" s="42" t="s">
        <v>172</v>
      </c>
      <c r="C117" s="43" t="s">
        <v>170</v>
      </c>
      <c r="D117" s="175" t="s">
        <v>173</v>
      </c>
      <c r="E117" s="176"/>
      <c r="F117" s="177"/>
      <c r="G117" s="177"/>
      <c r="H117" s="178"/>
      <c r="I117" s="115">
        <v>1920300.46</v>
      </c>
      <c r="J117" s="115">
        <v>1449417.36</v>
      </c>
      <c r="K117" s="116">
        <f>IF(IF(I117="",0,I117)=0,0,(IF(I117&gt;0,IF(J117&gt;I117,0,I117-J117),IF(J117&gt;I117,I117-J117,0))))</f>
        <v>470883.09999999986</v>
      </c>
      <c r="L117" s="41"/>
    </row>
    <row r="118" spans="2:21" ht="35.25" customHeight="1">
      <c r="B118" s="42" t="s">
        <v>174</v>
      </c>
      <c r="C118" s="43" t="s">
        <v>170</v>
      </c>
      <c r="D118" s="175" t="s">
        <v>175</v>
      </c>
      <c r="E118" s="176"/>
      <c r="F118" s="177"/>
      <c r="G118" s="177"/>
      <c r="H118" s="178"/>
      <c r="I118" s="115">
        <v>0</v>
      </c>
      <c r="J118" s="115">
        <v>0</v>
      </c>
      <c r="K118" s="116">
        <f>IF(IF(I118="",0,I118)=0,0,(IF(I118&gt;0,IF(J118&gt;I118,0,I118-J118),IF(J118&gt;I118,I118-J118,0))))</f>
        <v>0</v>
      </c>
      <c r="L118" s="41"/>
    </row>
    <row r="119" spans="2:21" ht="21.4" customHeight="1">
      <c r="B119" s="47" t="s">
        <v>176</v>
      </c>
      <c r="C119" s="48" t="s">
        <v>177</v>
      </c>
      <c r="D119" s="118" t="s">
        <v>39</v>
      </c>
      <c r="E119" s="194" t="s">
        <v>178</v>
      </c>
      <c r="F119" s="195"/>
      <c r="G119" s="205"/>
      <c r="H119" s="196"/>
      <c r="I119" s="120">
        <v>-25179492.57</v>
      </c>
      <c r="J119" s="120">
        <v>-6851396.9100000001</v>
      </c>
      <c r="K119" s="121" t="s">
        <v>36</v>
      </c>
      <c r="L119" s="122"/>
      <c r="M119" s="21" t="str">
        <f>IF(D119="","000",D119)&amp;IF(E119="","00000000000000000",E119)</f>
        <v>00001050201100000510</v>
      </c>
    </row>
    <row r="120" spans="2:21" ht="21.4" customHeight="1">
      <c r="B120" s="47" t="s">
        <v>179</v>
      </c>
      <c r="C120" s="48" t="s">
        <v>180</v>
      </c>
      <c r="D120" s="118" t="s">
        <v>39</v>
      </c>
      <c r="E120" s="194" t="s">
        <v>181</v>
      </c>
      <c r="F120" s="195"/>
      <c r="G120" s="205"/>
      <c r="H120" s="196"/>
      <c r="I120" s="120">
        <v>27099793.030000001</v>
      </c>
      <c r="J120" s="120">
        <v>8300814.2699999996</v>
      </c>
      <c r="K120" s="123" t="s">
        <v>36</v>
      </c>
      <c r="L120" s="124"/>
      <c r="M120" s="21" t="str">
        <f>IF(D120="","000",D120)&amp;IF(E120="","00000000000000000",E120)</f>
        <v>00001050201100000610</v>
      </c>
    </row>
    <row r="121" spans="2:21" ht="0.75" customHeight="1">
      <c r="B121" s="74"/>
      <c r="C121" s="57"/>
      <c r="D121" s="58"/>
      <c r="E121" s="197"/>
      <c r="F121" s="198"/>
      <c r="G121" s="199"/>
      <c r="H121" s="197"/>
      <c r="I121" s="125"/>
      <c r="J121" s="125"/>
      <c r="K121" s="126"/>
      <c r="L121" s="11"/>
    </row>
    <row r="122" spans="2:21" ht="15" customHeight="1">
      <c r="B122" s="127"/>
      <c r="C122" s="87"/>
      <c r="D122" s="66"/>
      <c r="E122" s="66"/>
      <c r="F122" s="66"/>
      <c r="G122" s="66"/>
      <c r="H122" s="66"/>
      <c r="I122" s="66"/>
      <c r="J122" s="66"/>
      <c r="K122" s="66"/>
      <c r="L122" s="128"/>
      <c r="M122" s="128"/>
    </row>
    <row r="123" spans="2:21" ht="21.75" customHeight="1">
      <c r="B123" s="6" t="s">
        <v>182</v>
      </c>
      <c r="C123" s="140"/>
      <c r="D123" s="140"/>
      <c r="E123" s="140"/>
      <c r="F123" s="129"/>
      <c r="G123" s="129"/>
      <c r="H123" s="14"/>
      <c r="I123" s="129" t="s">
        <v>183</v>
      </c>
      <c r="J123" s="130"/>
      <c r="K123" s="13"/>
      <c r="L123" s="128"/>
      <c r="M123" s="128"/>
    </row>
    <row r="124" spans="2:21" ht="15" customHeight="1">
      <c r="B124" s="6" t="s">
        <v>212</v>
      </c>
      <c r="C124" s="141" t="s">
        <v>185</v>
      </c>
      <c r="D124" s="141"/>
      <c r="E124" s="141"/>
      <c r="F124" s="129"/>
      <c r="G124" s="129"/>
      <c r="H124" s="14"/>
      <c r="I124" s="14"/>
      <c r="J124" s="132" t="s">
        <v>184</v>
      </c>
      <c r="K124" s="131" t="s">
        <v>185</v>
      </c>
      <c r="L124" s="128"/>
      <c r="M124" s="128"/>
    </row>
    <row r="125" spans="2:21" ht="15" customHeight="1">
      <c r="B125" s="6"/>
      <c r="C125" s="129"/>
      <c r="D125" s="14"/>
      <c r="E125" s="14"/>
      <c r="F125" s="14"/>
      <c r="G125" s="14"/>
      <c r="H125" s="14"/>
      <c r="I125" s="14"/>
      <c r="J125" s="14"/>
      <c r="K125" s="14"/>
      <c r="L125" s="128"/>
      <c r="M125" s="128"/>
    </row>
    <row r="126" spans="2:21" ht="21.75" customHeight="1">
      <c r="B126" s="6" t="s">
        <v>213</v>
      </c>
      <c r="C126" s="142"/>
      <c r="D126" s="142"/>
      <c r="E126" s="142"/>
      <c r="F126" s="133"/>
      <c r="G126" s="133"/>
      <c r="H126" s="14"/>
      <c r="I126" s="14"/>
      <c r="J126" s="14"/>
      <c r="K126" s="14"/>
      <c r="L126" s="128"/>
      <c r="M126" s="128"/>
    </row>
    <row r="127" spans="2:21" ht="15" customHeight="1">
      <c r="B127" s="6" t="s">
        <v>212</v>
      </c>
      <c r="C127" s="141" t="s">
        <v>185</v>
      </c>
      <c r="D127" s="141"/>
      <c r="E127" s="141"/>
      <c r="F127" s="129"/>
      <c r="G127" s="129"/>
      <c r="H127" s="14"/>
      <c r="I127" s="14"/>
      <c r="J127" s="14"/>
      <c r="K127" s="14"/>
      <c r="L127" s="128"/>
      <c r="M127" s="128"/>
    </row>
    <row r="128" spans="2:21" ht="15" customHeight="1">
      <c r="B128" s="6"/>
      <c r="C128" s="129"/>
      <c r="D128" s="14"/>
      <c r="E128" s="14"/>
      <c r="F128" s="14"/>
      <c r="G128" s="14"/>
      <c r="H128" s="14"/>
      <c r="I128" s="14"/>
      <c r="J128" s="14"/>
      <c r="K128" s="14"/>
      <c r="L128" s="128"/>
      <c r="M128" s="128"/>
    </row>
    <row r="129" spans="2:13" ht="15" customHeight="1">
      <c r="B129" s="6" t="s">
        <v>187</v>
      </c>
      <c r="C129" s="129"/>
      <c r="D129" s="14"/>
      <c r="E129" s="14"/>
      <c r="F129" s="14"/>
      <c r="G129" s="14"/>
      <c r="H129" s="14"/>
      <c r="I129" s="14"/>
      <c r="J129" s="14"/>
      <c r="K129" s="14"/>
      <c r="L129" s="128"/>
      <c r="M129" s="128"/>
    </row>
    <row r="130" spans="2:13" ht="15" customHeight="1">
      <c r="B130" s="127"/>
      <c r="C130" s="129"/>
      <c r="D130" s="14"/>
      <c r="E130" s="14"/>
      <c r="F130" s="14"/>
      <c r="G130" s="14"/>
      <c r="H130" s="14"/>
      <c r="I130" s="14"/>
      <c r="J130" s="14"/>
      <c r="K130" s="14"/>
      <c r="L130" s="128"/>
      <c r="M130" s="128"/>
    </row>
    <row r="131" spans="2:13" ht="15" customHeight="1">
      <c r="L131" s="128"/>
      <c r="M131" s="128"/>
    </row>
    <row r="132" spans="2:13" ht="15" customHeight="1">
      <c r="L132" s="128"/>
      <c r="M132" s="128"/>
    </row>
    <row r="133" spans="2:13" ht="15" customHeight="1">
      <c r="L133" s="128"/>
      <c r="M133" s="128"/>
    </row>
    <row r="134" spans="2:13" ht="15" customHeight="1">
      <c r="L134" s="128"/>
      <c r="M134" s="128"/>
    </row>
    <row r="135" spans="2:13" ht="15" customHeight="1">
      <c r="L135" s="128"/>
      <c r="M135" s="128"/>
    </row>
    <row r="136" spans="2:13" ht="15" customHeight="1">
      <c r="L136" s="128"/>
      <c r="M136" s="128"/>
    </row>
  </sheetData>
  <mergeCells count="77">
    <mergeCell ref="J102:J104"/>
    <mergeCell ref="J12:J14"/>
    <mergeCell ref="J44:J46"/>
    <mergeCell ref="K102:K104"/>
    <mergeCell ref="K12:K14"/>
    <mergeCell ref="K44:K46"/>
    <mergeCell ref="E38:H38"/>
    <mergeCell ref="E39:H39"/>
    <mergeCell ref="E40:H40"/>
    <mergeCell ref="H4:I4"/>
    <mergeCell ref="I102:I104"/>
    <mergeCell ref="I12:I14"/>
    <mergeCell ref="I44:I46"/>
    <mergeCell ref="E119:H119"/>
    <mergeCell ref="E120:H120"/>
    <mergeCell ref="E121:H121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D116:H116"/>
    <mergeCell ref="D117:H117"/>
    <mergeCell ref="D118:H118"/>
    <mergeCell ref="D12:H14"/>
    <mergeCell ref="D15:H15"/>
    <mergeCell ref="D16:H16"/>
    <mergeCell ref="D17:H17"/>
    <mergeCell ref="D44:H46"/>
    <mergeCell ref="D47:H47"/>
    <mergeCell ref="D48:H48"/>
    <mergeCell ref="D49:H49"/>
    <mergeCell ref="D98:H98"/>
    <mergeCell ref="E110:H110"/>
    <mergeCell ref="E111:H111"/>
    <mergeCell ref="E114:H114"/>
    <mergeCell ref="E115:H115"/>
    <mergeCell ref="C123:E123"/>
    <mergeCell ref="C124:E124"/>
    <mergeCell ref="C126:E126"/>
    <mergeCell ref="C127:E127"/>
    <mergeCell ref="C4:E4"/>
    <mergeCell ref="C44:C46"/>
    <mergeCell ref="C6:I6"/>
    <mergeCell ref="C7:I7"/>
    <mergeCell ref="D102:H104"/>
    <mergeCell ref="D105:H105"/>
    <mergeCell ref="D106:H106"/>
    <mergeCell ref="D107:H107"/>
    <mergeCell ref="D108:H108"/>
    <mergeCell ref="D109:H109"/>
    <mergeCell ref="D112:H112"/>
    <mergeCell ref="D113:H113"/>
    <mergeCell ref="B10:K10"/>
    <mergeCell ref="B100:K100"/>
    <mergeCell ref="B102:B104"/>
    <mergeCell ref="B12:B14"/>
    <mergeCell ref="B2:J2"/>
    <mergeCell ref="B42:K42"/>
    <mergeCell ref="B44:B46"/>
    <mergeCell ref="C102:C104"/>
    <mergeCell ref="C12:C14"/>
    <mergeCell ref="E31:H31"/>
    <mergeCell ref="E32:H32"/>
    <mergeCell ref="E33:H33"/>
    <mergeCell ref="E34:H34"/>
    <mergeCell ref="E35:H35"/>
    <mergeCell ref="E36:H36"/>
    <mergeCell ref="E37:H37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40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Админис</cp:lastModifiedBy>
  <dcterms:created xsi:type="dcterms:W3CDTF">2024-07-11T08:10:37Z</dcterms:created>
  <dcterms:modified xsi:type="dcterms:W3CDTF">2024-07-11T08:10:58Z</dcterms:modified>
</cp:coreProperties>
</file>